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letizia\Desktop\Pre-Health\"/>
    </mc:Choice>
  </mc:AlternateContent>
  <bookViews>
    <workbookView xWindow="0" yWindow="0" windowWidth="9360" windowHeight="4425"/>
  </bookViews>
  <sheets>
    <sheet name="AAMC" sheetId="1" r:id="rId1"/>
    <sheet name="Web Links - Do not remov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48" i="1" l="1"/>
  <c r="T148" i="1"/>
  <c r="O148" i="1"/>
  <c r="N148" i="1"/>
  <c r="D121" i="1" l="1"/>
  <c r="U87" i="1" l="1"/>
  <c r="T87" i="1"/>
  <c r="O87" i="1"/>
  <c r="N87" i="1"/>
  <c r="AA41" i="1" l="1"/>
  <c r="Z41" i="1"/>
  <c r="X21" i="1" l="1"/>
  <c r="Z32" i="1" l="1"/>
  <c r="AA32" i="1"/>
  <c r="Z33" i="1"/>
  <c r="AA33" i="1"/>
  <c r="Z34" i="1"/>
  <c r="AA34" i="1"/>
  <c r="Z36" i="1"/>
  <c r="AA36" i="1"/>
  <c r="Z37" i="1"/>
  <c r="AA37" i="1"/>
  <c r="Z40" i="1"/>
  <c r="AA40" i="1"/>
  <c r="Z42" i="1"/>
  <c r="AA42" i="1"/>
  <c r="Z43" i="1"/>
  <c r="AA43" i="1"/>
  <c r="D4" i="1" l="1"/>
  <c r="D5" i="1"/>
  <c r="D6" i="1"/>
  <c r="D7" i="1"/>
  <c r="D8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4" i="1"/>
  <c r="D85" i="1"/>
  <c r="D86" i="1"/>
  <c r="D87" i="1"/>
  <c r="D88" i="1"/>
  <c r="D89" i="1"/>
  <c r="D90" i="1"/>
  <c r="D91" i="1"/>
  <c r="D93" i="1"/>
  <c r="D94" i="1"/>
  <c r="D95" i="1"/>
  <c r="D96" i="1"/>
  <c r="D97" i="1"/>
  <c r="D98" i="1"/>
  <c r="D99" i="1"/>
  <c r="D100" i="1"/>
  <c r="D101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2" i="1"/>
  <c r="D123" i="1"/>
  <c r="D124" i="1"/>
  <c r="D125" i="1"/>
  <c r="D126" i="1"/>
  <c r="D127" i="1"/>
  <c r="D129" i="1"/>
  <c r="D130" i="1"/>
  <c r="D131" i="1"/>
  <c r="D132" i="1"/>
  <c r="D133" i="1"/>
  <c r="D134" i="1"/>
  <c r="D135" i="1"/>
  <c r="D136" i="1"/>
  <c r="D138" i="1"/>
  <c r="D140" i="1"/>
  <c r="D141" i="1"/>
  <c r="D142" i="1"/>
  <c r="D143" i="1"/>
  <c r="D144" i="1"/>
  <c r="D145" i="1"/>
  <c r="D146" i="1"/>
  <c r="D147" i="1"/>
  <c r="D148" i="1"/>
  <c r="D149" i="1"/>
  <c r="D151" i="1"/>
  <c r="D152" i="1"/>
  <c r="D3" i="1"/>
  <c r="C4" i="1"/>
  <c r="C5" i="1"/>
  <c r="C6" i="1"/>
  <c r="C7" i="1"/>
  <c r="C8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2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1" i="1"/>
  <c r="C152" i="1"/>
  <c r="C3" i="1"/>
  <c r="Z88" i="1" l="1"/>
  <c r="AA88" i="1"/>
  <c r="T88" i="1"/>
  <c r="U88" i="1"/>
  <c r="N88" i="1"/>
  <c r="O88" i="1"/>
  <c r="U25" i="1" l="1"/>
  <c r="T55" i="1"/>
  <c r="U113" i="1"/>
  <c r="T10" i="1"/>
  <c r="Z90" i="1"/>
  <c r="AA90" i="1"/>
  <c r="Z131" i="1"/>
  <c r="AA131" i="1"/>
  <c r="Z54" i="1"/>
  <c r="AA54" i="1"/>
  <c r="Z103" i="1"/>
  <c r="AA103" i="1"/>
  <c r="Z61" i="1"/>
  <c r="AA61" i="1"/>
  <c r="Z91" i="1"/>
  <c r="AA91" i="1"/>
  <c r="Z75" i="1"/>
  <c r="AA75" i="1"/>
  <c r="Z127" i="1"/>
  <c r="AA127" i="1"/>
  <c r="Z142" i="1"/>
  <c r="AA142" i="1"/>
  <c r="Z81" i="1"/>
  <c r="AA81" i="1"/>
  <c r="Z112" i="1"/>
  <c r="AA112" i="1"/>
  <c r="Z23" i="1"/>
  <c r="AA23" i="1"/>
  <c r="Z24" i="1"/>
  <c r="AA24" i="1"/>
  <c r="Z55" i="1"/>
  <c r="AA55" i="1"/>
  <c r="Z25" i="1"/>
  <c r="AA25" i="1"/>
  <c r="Z94" i="1"/>
  <c r="AA94" i="1"/>
  <c r="Z47" i="1"/>
  <c r="AA47" i="1"/>
  <c r="Z58" i="1"/>
  <c r="AA58" i="1"/>
  <c r="Z10" i="1"/>
  <c r="AA10" i="1"/>
  <c r="Z11" i="1"/>
  <c r="AA11" i="1"/>
  <c r="Z52" i="1"/>
  <c r="AA52" i="1"/>
  <c r="Z67" i="1"/>
  <c r="AA67" i="1"/>
  <c r="Z132" i="1"/>
  <c r="AA132" i="1"/>
  <c r="Z149" i="1"/>
  <c r="AA149" i="1"/>
  <c r="Z128" i="1"/>
  <c r="AA128" i="1"/>
  <c r="Z62" i="1"/>
  <c r="AA62" i="1"/>
  <c r="Z96" i="1"/>
  <c r="AA96" i="1"/>
  <c r="Z97" i="1"/>
  <c r="AA97" i="1"/>
  <c r="Z114" i="1"/>
  <c r="AA114" i="1"/>
  <c r="Z115" i="1"/>
  <c r="AA115" i="1"/>
  <c r="Z118" i="1"/>
  <c r="AA118" i="1"/>
  <c r="Z84" i="1"/>
  <c r="AA84" i="1"/>
  <c r="Z85" i="1"/>
  <c r="AA85" i="1"/>
  <c r="Z69" i="1"/>
  <c r="AA69" i="1"/>
  <c r="Z119" i="1"/>
  <c r="AA119" i="1"/>
  <c r="Z116" i="1"/>
  <c r="AA116" i="1"/>
  <c r="Z12" i="1"/>
  <c r="AA12" i="1"/>
  <c r="Z99" i="1"/>
  <c r="AA99" i="1"/>
  <c r="Z100" i="1"/>
  <c r="AA100" i="1"/>
  <c r="Z133" i="1"/>
  <c r="AA133" i="1"/>
  <c r="Z134" i="1"/>
  <c r="AA134" i="1"/>
  <c r="Z135" i="1"/>
  <c r="AA135" i="1"/>
  <c r="Z122" i="1"/>
  <c r="AA122" i="1"/>
  <c r="Z56" i="1"/>
  <c r="AA56" i="1"/>
  <c r="Z53" i="1"/>
  <c r="AA53" i="1"/>
  <c r="Z120" i="1"/>
  <c r="AA120" i="1"/>
  <c r="Z6" i="1"/>
  <c r="AA6" i="1"/>
  <c r="Z13" i="1"/>
  <c r="AA13" i="1"/>
  <c r="Z15" i="1"/>
  <c r="AA15" i="1"/>
  <c r="Z17" i="1"/>
  <c r="AA17" i="1"/>
  <c r="Z29" i="1"/>
  <c r="AA29" i="1"/>
  <c r="Z45" i="1"/>
  <c r="AA45" i="1"/>
  <c r="Z107" i="1"/>
  <c r="AA107" i="1"/>
  <c r="Z19" i="1"/>
  <c r="AA19" i="1"/>
  <c r="Z21" i="1"/>
  <c r="AA21" i="1"/>
  <c r="Z46" i="1"/>
  <c r="AA46" i="1"/>
  <c r="Z49" i="1"/>
  <c r="AA49" i="1"/>
  <c r="Z50" i="1"/>
  <c r="AA50" i="1"/>
  <c r="Z60" i="1"/>
  <c r="AA60" i="1"/>
  <c r="Z86" i="1"/>
  <c r="AA86" i="1"/>
  <c r="Z76" i="1"/>
  <c r="AA76" i="1"/>
  <c r="Z117" i="1"/>
  <c r="AA117" i="1"/>
  <c r="Z137" i="1"/>
  <c r="AA137" i="1"/>
  <c r="Z138" i="1"/>
  <c r="AA138" i="1"/>
  <c r="Z140" i="1"/>
  <c r="AA140" i="1"/>
  <c r="Z141" i="1"/>
  <c r="AA141" i="1"/>
  <c r="Z146" i="1"/>
  <c r="AA146" i="1"/>
  <c r="Z143" i="1"/>
  <c r="AA143" i="1"/>
  <c r="Z130" i="1"/>
  <c r="AA130" i="1"/>
  <c r="Z144" i="1"/>
  <c r="AA144" i="1"/>
  <c r="Z72" i="1"/>
  <c r="AA72" i="1"/>
  <c r="Z65" i="1"/>
  <c r="AA65" i="1"/>
  <c r="Z102" i="1"/>
  <c r="AA102" i="1"/>
  <c r="Z152" i="1"/>
  <c r="AA152" i="1"/>
  <c r="Z22" i="1"/>
  <c r="AA22" i="1"/>
  <c r="T22" i="1"/>
  <c r="U22" i="1"/>
  <c r="T90" i="1"/>
  <c r="U90" i="1"/>
  <c r="T131" i="1"/>
  <c r="U131" i="1"/>
  <c r="T54" i="1"/>
  <c r="U54" i="1"/>
  <c r="T8" i="1"/>
  <c r="U8" i="1"/>
  <c r="T103" i="1"/>
  <c r="U103" i="1"/>
  <c r="T61" i="1"/>
  <c r="U61" i="1"/>
  <c r="T26" i="1"/>
  <c r="U26" i="1"/>
  <c r="T40" i="1"/>
  <c r="U40" i="1"/>
  <c r="T91" i="1"/>
  <c r="U91" i="1"/>
  <c r="T82" i="1"/>
  <c r="U82" i="1"/>
  <c r="T79" i="1"/>
  <c r="U79" i="1"/>
  <c r="T111" i="1"/>
  <c r="U111" i="1"/>
  <c r="T75" i="1"/>
  <c r="U75" i="1"/>
  <c r="T127" i="1"/>
  <c r="U127" i="1"/>
  <c r="T142" i="1"/>
  <c r="U142" i="1"/>
  <c r="T33" i="1"/>
  <c r="U33" i="1"/>
  <c r="T27" i="1"/>
  <c r="U27" i="1"/>
  <c r="T28" i="1"/>
  <c r="U28" i="1"/>
  <c r="T20" i="1"/>
  <c r="U20" i="1"/>
  <c r="T81" i="1"/>
  <c r="U81" i="1"/>
  <c r="T112" i="1"/>
  <c r="U112" i="1"/>
  <c r="T23" i="1"/>
  <c r="U23" i="1"/>
  <c r="T24" i="1"/>
  <c r="U24" i="1"/>
  <c r="T93" i="1"/>
  <c r="U93" i="1"/>
  <c r="T95" i="1"/>
  <c r="U95" i="1"/>
  <c r="T58" i="1"/>
  <c r="U58" i="1"/>
  <c r="U10" i="1"/>
  <c r="T113" i="1"/>
  <c r="T11" i="1"/>
  <c r="U11" i="1"/>
  <c r="T51" i="1"/>
  <c r="U51" i="1"/>
  <c r="T52" i="1"/>
  <c r="U52" i="1"/>
  <c r="T41" i="1"/>
  <c r="U41" i="1"/>
  <c r="T151" i="1"/>
  <c r="U151" i="1"/>
  <c r="T67" i="1"/>
  <c r="U67" i="1"/>
  <c r="T132" i="1"/>
  <c r="U132" i="1"/>
  <c r="T34" i="1"/>
  <c r="U34" i="1"/>
  <c r="T149" i="1"/>
  <c r="U149" i="1"/>
  <c r="T123" i="1"/>
  <c r="U123" i="1"/>
  <c r="T128" i="1"/>
  <c r="U128" i="1"/>
  <c r="T62" i="1"/>
  <c r="U62" i="1"/>
  <c r="T36" i="1"/>
  <c r="U36" i="1"/>
  <c r="T96" i="1"/>
  <c r="U96" i="1"/>
  <c r="T97" i="1"/>
  <c r="U97" i="1"/>
  <c r="T104" i="1"/>
  <c r="U104" i="1"/>
  <c r="T42" i="1"/>
  <c r="U42" i="1"/>
  <c r="T63" i="1"/>
  <c r="U63" i="1"/>
  <c r="T105" i="1"/>
  <c r="U105" i="1"/>
  <c r="T110" i="1"/>
  <c r="U110" i="1"/>
  <c r="T114" i="1"/>
  <c r="U114" i="1"/>
  <c r="T115" i="1"/>
  <c r="U115" i="1"/>
  <c r="T118" i="1"/>
  <c r="U118" i="1"/>
  <c r="T43" i="1"/>
  <c r="U43" i="1"/>
  <c r="T84" i="1"/>
  <c r="U84" i="1"/>
  <c r="T85" i="1"/>
  <c r="U85" i="1"/>
  <c r="T69" i="1"/>
  <c r="U69" i="1"/>
  <c r="T119" i="1"/>
  <c r="U119" i="1"/>
  <c r="T116" i="1"/>
  <c r="U116" i="1"/>
  <c r="T44" i="1"/>
  <c r="U44" i="1"/>
  <c r="T12" i="1"/>
  <c r="U12" i="1"/>
  <c r="T98" i="1"/>
  <c r="U98" i="1"/>
  <c r="T99" i="1"/>
  <c r="U99" i="1"/>
  <c r="T100" i="1"/>
  <c r="U100" i="1"/>
  <c r="T133" i="1"/>
  <c r="U133" i="1"/>
  <c r="T134" i="1"/>
  <c r="U134" i="1"/>
  <c r="T135" i="1"/>
  <c r="U135" i="1"/>
  <c r="T106" i="1"/>
  <c r="U106" i="1"/>
  <c r="T122" i="1"/>
  <c r="U122" i="1"/>
  <c r="T56" i="1"/>
  <c r="U56" i="1"/>
  <c r="T53" i="1"/>
  <c r="U53" i="1"/>
  <c r="T59" i="1"/>
  <c r="U59" i="1"/>
  <c r="T120" i="1"/>
  <c r="U120" i="1"/>
  <c r="T3" i="1"/>
  <c r="U3" i="1"/>
  <c r="T6" i="1"/>
  <c r="U6" i="1"/>
  <c r="T7" i="1"/>
  <c r="U7" i="1"/>
  <c r="T5" i="1"/>
  <c r="U5" i="1"/>
  <c r="T13" i="1"/>
  <c r="U13" i="1"/>
  <c r="T14" i="1"/>
  <c r="U14" i="1"/>
  <c r="T15" i="1"/>
  <c r="U15" i="1"/>
  <c r="T16" i="1"/>
  <c r="U16" i="1"/>
  <c r="T17" i="1"/>
  <c r="U17" i="1"/>
  <c r="T18" i="1"/>
  <c r="U18" i="1"/>
  <c r="T29" i="1"/>
  <c r="U29" i="1"/>
  <c r="T45" i="1"/>
  <c r="U45" i="1"/>
  <c r="T107" i="1"/>
  <c r="U107" i="1"/>
  <c r="T19" i="1"/>
  <c r="U19" i="1"/>
  <c r="T21" i="1"/>
  <c r="U21" i="1"/>
  <c r="T30" i="1"/>
  <c r="U30" i="1"/>
  <c r="T37" i="1"/>
  <c r="U37" i="1"/>
  <c r="T46" i="1"/>
  <c r="U46" i="1"/>
  <c r="T38" i="1"/>
  <c r="U38" i="1"/>
  <c r="T48" i="1"/>
  <c r="U48" i="1"/>
  <c r="T49" i="1"/>
  <c r="U49" i="1"/>
  <c r="T50" i="1"/>
  <c r="U50" i="1"/>
  <c r="T60" i="1"/>
  <c r="U60" i="1"/>
  <c r="T57" i="1"/>
  <c r="U57" i="1"/>
  <c r="T31" i="1"/>
  <c r="U31" i="1"/>
  <c r="T64" i="1"/>
  <c r="U64" i="1"/>
  <c r="T68" i="1"/>
  <c r="U68" i="1"/>
  <c r="T70" i="1"/>
  <c r="U70" i="1"/>
  <c r="T71" i="1"/>
  <c r="U71" i="1"/>
  <c r="T80" i="1"/>
  <c r="U80" i="1"/>
  <c r="T86" i="1"/>
  <c r="U86" i="1"/>
  <c r="T76" i="1"/>
  <c r="U76" i="1"/>
  <c r="T78" i="1"/>
  <c r="U78" i="1"/>
  <c r="T109" i="1"/>
  <c r="U109" i="1"/>
  <c r="T117" i="1"/>
  <c r="U117" i="1"/>
  <c r="T121" i="1"/>
  <c r="U121" i="1"/>
  <c r="T101" i="1"/>
  <c r="U101" i="1"/>
  <c r="T4" i="1"/>
  <c r="U4" i="1"/>
  <c r="T125" i="1"/>
  <c r="U125" i="1"/>
  <c r="T124" i="1"/>
  <c r="U124" i="1"/>
  <c r="T126" i="1"/>
  <c r="U126" i="1"/>
  <c r="T129" i="1"/>
  <c r="U129" i="1"/>
  <c r="T136" i="1"/>
  <c r="U136" i="1"/>
  <c r="T137" i="1"/>
  <c r="U137" i="1"/>
  <c r="T139" i="1"/>
  <c r="U139" i="1"/>
  <c r="T138" i="1"/>
  <c r="U138" i="1"/>
  <c r="T140" i="1"/>
  <c r="U140" i="1"/>
  <c r="T141" i="1"/>
  <c r="U141" i="1"/>
  <c r="T146" i="1"/>
  <c r="U146" i="1"/>
  <c r="T143" i="1"/>
  <c r="U143" i="1"/>
  <c r="T147" i="1"/>
  <c r="U147" i="1"/>
  <c r="T150" i="1"/>
  <c r="U150" i="1"/>
  <c r="T32" i="1"/>
  <c r="U32" i="1"/>
  <c r="T130" i="1"/>
  <c r="U130" i="1"/>
  <c r="T144" i="1"/>
  <c r="U144" i="1"/>
  <c r="T145" i="1"/>
  <c r="U145" i="1"/>
  <c r="T77" i="1"/>
  <c r="U77" i="1"/>
  <c r="T72" i="1"/>
  <c r="U72" i="1"/>
  <c r="T65" i="1"/>
  <c r="U65" i="1"/>
  <c r="T102" i="1"/>
  <c r="U102" i="1"/>
  <c r="T152" i="1"/>
  <c r="U152" i="1"/>
  <c r="T66" i="1"/>
  <c r="U66" i="1"/>
  <c r="T108" i="1"/>
  <c r="U108" i="1"/>
  <c r="N90" i="1"/>
  <c r="O90" i="1"/>
  <c r="N131" i="1"/>
  <c r="O131" i="1"/>
  <c r="N54" i="1"/>
  <c r="O54" i="1"/>
  <c r="N74" i="1"/>
  <c r="O74" i="1"/>
  <c r="N8" i="1"/>
  <c r="O8" i="1"/>
  <c r="N103" i="1"/>
  <c r="O103" i="1"/>
  <c r="N61" i="1"/>
  <c r="O61" i="1"/>
  <c r="N26" i="1"/>
  <c r="O26" i="1"/>
  <c r="N40" i="1"/>
  <c r="O40" i="1"/>
  <c r="N91" i="1"/>
  <c r="O91" i="1"/>
  <c r="N82" i="1"/>
  <c r="O82" i="1"/>
  <c r="N79" i="1"/>
  <c r="O79" i="1"/>
  <c r="N92" i="1"/>
  <c r="O92" i="1"/>
  <c r="N111" i="1"/>
  <c r="O111" i="1"/>
  <c r="N75" i="1"/>
  <c r="O75" i="1"/>
  <c r="N127" i="1"/>
  <c r="O127" i="1"/>
  <c r="N142" i="1"/>
  <c r="O142" i="1"/>
  <c r="N33" i="1"/>
  <c r="O33" i="1"/>
  <c r="N27" i="1"/>
  <c r="O27" i="1"/>
  <c r="N28" i="1"/>
  <c r="O28" i="1"/>
  <c r="N20" i="1"/>
  <c r="O20" i="1"/>
  <c r="N81" i="1"/>
  <c r="O81" i="1"/>
  <c r="N112" i="1"/>
  <c r="O112" i="1"/>
  <c r="N23" i="1"/>
  <c r="O23" i="1"/>
  <c r="N24" i="1"/>
  <c r="O24" i="1"/>
  <c r="N55" i="1"/>
  <c r="O55" i="1"/>
  <c r="N93" i="1"/>
  <c r="O93" i="1"/>
  <c r="N25" i="1"/>
  <c r="O25" i="1"/>
  <c r="N94" i="1"/>
  <c r="O94" i="1"/>
  <c r="N47" i="1"/>
  <c r="O47" i="1"/>
  <c r="N95" i="1"/>
  <c r="O95" i="1"/>
  <c r="N58" i="1"/>
  <c r="O58" i="1"/>
  <c r="N10" i="1"/>
  <c r="O10" i="1"/>
  <c r="N113" i="1"/>
  <c r="O113" i="1"/>
  <c r="N11" i="1"/>
  <c r="O11" i="1"/>
  <c r="N51" i="1"/>
  <c r="O51" i="1"/>
  <c r="N52" i="1"/>
  <c r="O52" i="1"/>
  <c r="N41" i="1"/>
  <c r="O41" i="1"/>
  <c r="N151" i="1"/>
  <c r="O151" i="1"/>
  <c r="N67" i="1"/>
  <c r="O67" i="1"/>
  <c r="N132" i="1"/>
  <c r="O132" i="1"/>
  <c r="N34" i="1"/>
  <c r="O34" i="1"/>
  <c r="N149" i="1"/>
  <c r="O149" i="1"/>
  <c r="N123" i="1"/>
  <c r="O123" i="1"/>
  <c r="N128" i="1"/>
  <c r="O128" i="1"/>
  <c r="N35" i="1"/>
  <c r="O35" i="1"/>
  <c r="N62" i="1"/>
  <c r="O62" i="1"/>
  <c r="N36" i="1"/>
  <c r="O36" i="1"/>
  <c r="N96" i="1"/>
  <c r="O96" i="1"/>
  <c r="N97" i="1"/>
  <c r="O97" i="1"/>
  <c r="N104" i="1"/>
  <c r="O104" i="1"/>
  <c r="N42" i="1"/>
  <c r="O42" i="1"/>
  <c r="N63" i="1"/>
  <c r="O63" i="1"/>
  <c r="N105" i="1"/>
  <c r="O105" i="1"/>
  <c r="N110" i="1"/>
  <c r="O110" i="1"/>
  <c r="N114" i="1"/>
  <c r="O114" i="1"/>
  <c r="N115" i="1"/>
  <c r="O115" i="1"/>
  <c r="N118" i="1"/>
  <c r="O118" i="1"/>
  <c r="N43" i="1"/>
  <c r="O43" i="1"/>
  <c r="N84" i="1"/>
  <c r="O84" i="1"/>
  <c r="N85" i="1"/>
  <c r="O85" i="1"/>
  <c r="N69" i="1"/>
  <c r="O69" i="1"/>
  <c r="N119" i="1"/>
  <c r="O119" i="1"/>
  <c r="N116" i="1"/>
  <c r="O116" i="1"/>
  <c r="N44" i="1"/>
  <c r="O44" i="1"/>
  <c r="N12" i="1"/>
  <c r="O12" i="1"/>
  <c r="N98" i="1"/>
  <c r="O98" i="1"/>
  <c r="N99" i="1"/>
  <c r="O99" i="1"/>
  <c r="N100" i="1"/>
  <c r="O100" i="1"/>
  <c r="N133" i="1"/>
  <c r="O133" i="1"/>
  <c r="N134" i="1"/>
  <c r="O134" i="1"/>
  <c r="N135" i="1"/>
  <c r="O135" i="1"/>
  <c r="N106" i="1"/>
  <c r="O106" i="1"/>
  <c r="N122" i="1"/>
  <c r="O122" i="1"/>
  <c r="N56" i="1"/>
  <c r="O56" i="1"/>
  <c r="N53" i="1"/>
  <c r="O53" i="1"/>
  <c r="N59" i="1"/>
  <c r="O59" i="1"/>
  <c r="N120" i="1"/>
  <c r="O120" i="1"/>
  <c r="N3" i="1"/>
  <c r="O3" i="1"/>
  <c r="N6" i="1"/>
  <c r="O6" i="1"/>
  <c r="N7" i="1"/>
  <c r="O7" i="1"/>
  <c r="N5" i="1"/>
  <c r="O5" i="1"/>
  <c r="N13" i="1"/>
  <c r="O13" i="1"/>
  <c r="N14" i="1"/>
  <c r="O14" i="1"/>
  <c r="N15" i="1"/>
  <c r="O15" i="1"/>
  <c r="N16" i="1"/>
  <c r="O16" i="1"/>
  <c r="N17" i="1"/>
  <c r="O17" i="1"/>
  <c r="N18" i="1"/>
  <c r="O18" i="1"/>
  <c r="N29" i="1"/>
  <c r="O29" i="1"/>
  <c r="N45" i="1"/>
  <c r="O45" i="1"/>
  <c r="N107" i="1"/>
  <c r="O107" i="1"/>
  <c r="N19" i="1"/>
  <c r="O19" i="1"/>
  <c r="N21" i="1"/>
  <c r="O21" i="1"/>
  <c r="N30" i="1"/>
  <c r="O30" i="1"/>
  <c r="N37" i="1"/>
  <c r="O37" i="1"/>
  <c r="N46" i="1"/>
  <c r="O46" i="1"/>
  <c r="N38" i="1"/>
  <c r="O38" i="1"/>
  <c r="N48" i="1"/>
  <c r="O48" i="1"/>
  <c r="N49" i="1"/>
  <c r="O49" i="1"/>
  <c r="N50" i="1"/>
  <c r="O50" i="1"/>
  <c r="N60" i="1"/>
  <c r="O60" i="1"/>
  <c r="N57" i="1"/>
  <c r="O57" i="1"/>
  <c r="N31" i="1"/>
  <c r="O31" i="1"/>
  <c r="N64" i="1"/>
  <c r="O64" i="1"/>
  <c r="N68" i="1"/>
  <c r="O68" i="1"/>
  <c r="N73" i="1"/>
  <c r="O73" i="1"/>
  <c r="N70" i="1"/>
  <c r="O70" i="1"/>
  <c r="N71" i="1"/>
  <c r="O71" i="1"/>
  <c r="N80" i="1"/>
  <c r="O80" i="1"/>
  <c r="N86" i="1"/>
  <c r="O86" i="1"/>
  <c r="N76" i="1"/>
  <c r="O76" i="1"/>
  <c r="N78" i="1"/>
  <c r="O78" i="1"/>
  <c r="N109" i="1"/>
  <c r="O109" i="1"/>
  <c r="N117" i="1"/>
  <c r="O117" i="1"/>
  <c r="N121" i="1"/>
  <c r="O121" i="1"/>
  <c r="N101" i="1"/>
  <c r="O101" i="1"/>
  <c r="N4" i="1"/>
  <c r="O4" i="1"/>
  <c r="N125" i="1"/>
  <c r="O125" i="1"/>
  <c r="N124" i="1"/>
  <c r="O124" i="1"/>
  <c r="N126" i="1"/>
  <c r="O126" i="1"/>
  <c r="N129" i="1"/>
  <c r="O129" i="1"/>
  <c r="N136" i="1"/>
  <c r="O136" i="1"/>
  <c r="N137" i="1"/>
  <c r="O137" i="1"/>
  <c r="N139" i="1"/>
  <c r="O139" i="1"/>
  <c r="N138" i="1"/>
  <c r="O138" i="1"/>
  <c r="N140" i="1"/>
  <c r="O140" i="1"/>
  <c r="N141" i="1"/>
  <c r="O141" i="1"/>
  <c r="N146" i="1"/>
  <c r="O146" i="1"/>
  <c r="N143" i="1"/>
  <c r="O143" i="1"/>
  <c r="N147" i="1"/>
  <c r="O147" i="1"/>
  <c r="N150" i="1"/>
  <c r="O150" i="1"/>
  <c r="N32" i="1"/>
  <c r="O32" i="1"/>
  <c r="N130" i="1"/>
  <c r="O130" i="1"/>
  <c r="N144" i="1"/>
  <c r="O144" i="1"/>
  <c r="N145" i="1"/>
  <c r="O145" i="1"/>
  <c r="N77" i="1"/>
  <c r="O77" i="1"/>
  <c r="N72" i="1"/>
  <c r="O72" i="1"/>
  <c r="N65" i="1"/>
  <c r="O65" i="1"/>
  <c r="N102" i="1"/>
  <c r="O102" i="1"/>
  <c r="N152" i="1"/>
  <c r="O152" i="1"/>
  <c r="N66" i="1"/>
  <c r="O66" i="1"/>
  <c r="N108" i="1"/>
  <c r="O108" i="1"/>
  <c r="N22" i="1"/>
  <c r="O22" i="1"/>
  <c r="U89" i="1"/>
  <c r="T89" i="1"/>
  <c r="O89" i="1"/>
  <c r="N89" i="1"/>
  <c r="T25" i="1" l="1"/>
  <c r="U55" i="1"/>
  <c r="T94" i="1" l="1"/>
  <c r="U94" i="1"/>
  <c r="U47" i="1" l="1"/>
  <c r="T47" i="1"/>
</calcChain>
</file>

<file path=xl/sharedStrings.xml><?xml version="1.0" encoding="utf-8"?>
<sst xmlns="http://schemas.openxmlformats.org/spreadsheetml/2006/main" count="1781" uniqueCount="529">
  <si>
    <t>School</t>
  </si>
  <si>
    <t>State</t>
  </si>
  <si>
    <t>Type</t>
  </si>
  <si>
    <t>Accepts Out of State</t>
  </si>
  <si>
    <t>Accepts Intl</t>
  </si>
  <si>
    <t>In State</t>
  </si>
  <si>
    <t>Out of State</t>
  </si>
  <si>
    <t>International</t>
  </si>
  <si>
    <t>Oldest MCAT Accepted</t>
  </si>
  <si>
    <t>Albany Medical College</t>
  </si>
  <si>
    <t>Albert Einstein College of Medicine of Yeshiva University</t>
  </si>
  <si>
    <t>Baylor College of Medicine</t>
  </si>
  <si>
    <t>Boston University School of Medicine</t>
  </si>
  <si>
    <t>California Northstate University College of Medicine</t>
  </si>
  <si>
    <t>Case Western Reserve University School of Medicine</t>
  </si>
  <si>
    <t>Central Michigan University College of Medicine</t>
  </si>
  <si>
    <t>Charles E. Schmidt College of Medicine at Florida Atlantic University</t>
  </si>
  <si>
    <t>Chicago Medical School at Rosalind Franklin University of Medicine &amp; Science</t>
  </si>
  <si>
    <t>Columbia University College of Physicians and Surgeons</t>
  </si>
  <si>
    <t>Cooper Medical School of Rowan University</t>
  </si>
  <si>
    <t>Creighton University School of Medicine</t>
  </si>
  <si>
    <t>Drexel University College of Medicine</t>
  </si>
  <si>
    <t>Duke University School of Medicine</t>
  </si>
  <si>
    <t>East Tennessee State University  James H. Quillen College of Medicine</t>
  </si>
  <si>
    <t xml:space="preserve">Eastern Virginia Medical School </t>
  </si>
  <si>
    <t>Emory University School of Medicine</t>
  </si>
  <si>
    <t>Florida International University Herbert Wertheim College of Medicine</t>
  </si>
  <si>
    <t>Florida State University College of Medicine</t>
  </si>
  <si>
    <t>Frank H. Netter MD School of Medicine at Quinnipiac University</t>
  </si>
  <si>
    <t>Geisel School of Medicine at Dartmouth</t>
  </si>
  <si>
    <t>Geisinger Commonwealth School of Medicine</t>
  </si>
  <si>
    <t>George Washington University School of Medicine and Health Sciences</t>
  </si>
  <si>
    <t>Georgetown University School of Medicine</t>
  </si>
  <si>
    <t>Harvard Medical School</t>
  </si>
  <si>
    <t>Hofstra Northwell School of Medicine at Hofstra University</t>
  </si>
  <si>
    <t>Howard University College of Medicine</t>
  </si>
  <si>
    <t>Icahn School of Medicine at Mount Sinai</t>
  </si>
  <si>
    <t>Indiana University School of Medicine</t>
  </si>
  <si>
    <t>Jacobs School of Medicine and Biomedical Sciences at the University at Buffalo</t>
  </si>
  <si>
    <t>Johns Hopkins University School of Medicine</t>
  </si>
  <si>
    <t>Keck School of Medicine of the University of Southern California</t>
  </si>
  <si>
    <t>Lewis Katz School of Medicine at Temple University</t>
  </si>
  <si>
    <t>Loma Linda University School of Medicine</t>
  </si>
  <si>
    <t>Louisiana State University School of Medicine in Shreveport</t>
  </si>
  <si>
    <t>Lousiana State University School of Medicine in New Orleans</t>
  </si>
  <si>
    <t>Loyola University Chicago Stritch School of Medicine</t>
  </si>
  <si>
    <t>Marshall University Joan C.Edwards School of Medicine</t>
  </si>
  <si>
    <t>Mayo Clinic School of Medicine</t>
  </si>
  <si>
    <t>McGovern Medical School at the University of Texas Health Science Center at Houston</t>
  </si>
  <si>
    <t>Medical College of Georgia at Augusta University</t>
  </si>
  <si>
    <t>Medical College of Wisconsin</t>
  </si>
  <si>
    <t>Medical University of South Carolina College of Medicine</t>
  </si>
  <si>
    <t>Meharry Medical College</t>
  </si>
  <si>
    <t>Mercer University School of Medicine</t>
  </si>
  <si>
    <t>Michigan State University College of Human Medicine</t>
  </si>
  <si>
    <t>Morehouse School of Medicine</t>
  </si>
  <si>
    <t>New York Medical College</t>
  </si>
  <si>
    <t>New York University School of Medicine</t>
  </si>
  <si>
    <t>Northeast Ohio Medical University</t>
  </si>
  <si>
    <t>Northwestern University The Feinberg School of Medicine</t>
  </si>
  <si>
    <t>Oakland University William Beaumont School of Medicine</t>
  </si>
  <si>
    <t>Ohio State University College of Medicine and Public Health</t>
  </si>
  <si>
    <t>Oregon Health &amp; Science University School of Medicine</t>
  </si>
  <si>
    <t>Pennsylvania State University College of Medicine</t>
  </si>
  <si>
    <t>Perelman School of Medicine at the University of Pennsylvania</t>
  </si>
  <si>
    <t>Ponce Health Sciences University School of Medicine</t>
  </si>
  <si>
    <t>Rush Medical College of Rush University Medical Center</t>
  </si>
  <si>
    <t>Rutgers New Jersey Medical School</t>
  </si>
  <si>
    <t>Rutgers, Robert Wood Johnson Medical School</t>
  </si>
  <si>
    <t>Saint Louis University School of Medicine</t>
  </si>
  <si>
    <t>San Juan Bautista School of Medicine</t>
  </si>
  <si>
    <t>Sidney Kimmel Medical College of Thomas Jefferson University</t>
  </si>
  <si>
    <t>Southern Illinois University School of Medicine</t>
  </si>
  <si>
    <t>Stanford University School of Medicine</t>
  </si>
  <si>
    <t>State University of New York Downstate Medical Center College of Medicine</t>
  </si>
  <si>
    <t>State University of New York Upstate Medical University</t>
  </si>
  <si>
    <t>Stony Brook University School of Medicine</t>
  </si>
  <si>
    <t>Texas A&amp;M Health Science Center College of Medicine</t>
  </si>
  <si>
    <t>Texas Tech University Health Sciences Center Paul L. Foster School of Medicine</t>
  </si>
  <si>
    <t>Texas Tech University Health Sciences Center School of Medicine</t>
  </si>
  <si>
    <t>The University of Toledo College of Medicine</t>
  </si>
  <si>
    <t>The Warren Alpert Medical School of Brown University</t>
  </si>
  <si>
    <t>Tufts University School of Medicine</t>
  </si>
  <si>
    <t>Tulane University School of Medicine</t>
  </si>
  <si>
    <t>Uniformed Services University of the Health Sciences F. Edward Hebert School of Medicine</t>
  </si>
  <si>
    <t>Universidad Central Del Caribe School of Medicine</t>
  </si>
  <si>
    <t>University of Alabama School of Medicine</t>
  </si>
  <si>
    <t>University of Arizona College of Medicine</t>
  </si>
  <si>
    <t>University of Arizona College of Medicine Phoenix</t>
  </si>
  <si>
    <t>University of Arkansas for Medical Sciences College of Medicine</t>
  </si>
  <si>
    <t>University of California, Davis, School of Medicine</t>
  </si>
  <si>
    <t>University of California, Irvine, School of Medicine</t>
  </si>
  <si>
    <t>University of California, Los Angeles, David Geffen School of Medicine</t>
  </si>
  <si>
    <t>University of California, Riverside School of Medicine</t>
  </si>
  <si>
    <t>University of California, San Diego School of Medicine</t>
  </si>
  <si>
    <t>University of California, San Francisco, School of Medicine</t>
  </si>
  <si>
    <t>University of Central Florida College of Medicine</t>
  </si>
  <si>
    <t>University of Chicago Division of the Biological Sciences The Pritzker School of Medicine</t>
  </si>
  <si>
    <t>University of Cincinnati College of Medicine</t>
  </si>
  <si>
    <t>University of Colorado School of Medicine</t>
  </si>
  <si>
    <t>University of Connecticut School of Medicine</t>
  </si>
  <si>
    <t>University of Florida College of Medicine</t>
  </si>
  <si>
    <t>University of Hawaii, John A. Burns School of Medicine</t>
  </si>
  <si>
    <t>University of Illinois College of Medicine</t>
  </si>
  <si>
    <t>University of Iowa Roy J. and Lucille A. Carver College of Medicine</t>
  </si>
  <si>
    <t>University of Kansas School of Medicine</t>
  </si>
  <si>
    <t>University of Kentucky College of Medicine</t>
  </si>
  <si>
    <t>University of Louisville School of Medicine</t>
  </si>
  <si>
    <t>University of Maryland School of Medicine</t>
  </si>
  <si>
    <t>University of Massachusetts Medical School</t>
  </si>
  <si>
    <t>University of Miami Leonard M. Miller School of Medicine</t>
  </si>
  <si>
    <t>University of Michigan Medical School</t>
  </si>
  <si>
    <t>University of Minnesota Medical School-Twin Cities</t>
  </si>
  <si>
    <t>University of Mississippi School of Medicine</t>
  </si>
  <si>
    <t>University of Missouri-Columbia School of Medicine</t>
  </si>
  <si>
    <t>University of Missouri-Kansas City School of Medicine</t>
  </si>
  <si>
    <t>University of Nebraska College of Medicine</t>
  </si>
  <si>
    <t>University of Nevada Las Vegas, School of Medicine</t>
  </si>
  <si>
    <t>University of New Mexico School of Medicine</t>
  </si>
  <si>
    <t>University of North Carolina at Chapel Hill School of Medicine</t>
  </si>
  <si>
    <t>University of North Dakota School of Medicine and Health Sciences</t>
  </si>
  <si>
    <t>University of Oklahoma College of Medicine</t>
  </si>
  <si>
    <t>University of Pittsburgh School of Medicine</t>
  </si>
  <si>
    <t>University of Puerto Rico School of Medicine</t>
  </si>
  <si>
    <t>University of Rochester School of Medicine and Dentistry</t>
  </si>
  <si>
    <t>University of South Alabama College of Medicine</t>
  </si>
  <si>
    <t>University of South Carolina School of Medicine Greenville</t>
  </si>
  <si>
    <t>University of South Carolina School of Medicine</t>
  </si>
  <si>
    <t>University of South Dakota, Sanford School of Medicine</t>
  </si>
  <si>
    <t>University of Tennessee Health Science Center College of Medicine</t>
  </si>
  <si>
    <t>University of Texas at Austin Dell Medical School, Austin</t>
  </si>
  <si>
    <t>University of Texas Medical Branch School of Medicine</t>
  </si>
  <si>
    <t>University of Texas Rio Grande Valley School of Medicine</t>
  </si>
  <si>
    <t>University of Texas Medical School at San Antonio</t>
  </si>
  <si>
    <t>University of Texas Southwestern Medical Center Southwestern Medical School</t>
  </si>
  <si>
    <t>University of Utah School of Medicine</t>
  </si>
  <si>
    <t>University of Vermont College of Medicine</t>
  </si>
  <si>
    <t>University of Virginia School of Medicine</t>
  </si>
  <si>
    <t>University of Washington School of Medicine</t>
  </si>
  <si>
    <t>University of Wisconsin School of Medicine and Public Health</t>
  </si>
  <si>
    <t>USF Health Morsani College of Medicine</t>
  </si>
  <si>
    <t>Vanderbilt University School of Medicine</t>
  </si>
  <si>
    <t>Virginia Commonwealth University School of Medicine</t>
  </si>
  <si>
    <t>Virginia Tech Carilion School of Medicine</t>
  </si>
  <si>
    <t>Wake Forest School of Medicine of Wake Forest Baptist Medical Center</t>
  </si>
  <si>
    <t>Washington State University Elson S. Floyd College of Medicine</t>
  </si>
  <si>
    <t>Washington University in St. Louis School of Medicine</t>
  </si>
  <si>
    <t>Wayne State University School of Medicine</t>
  </si>
  <si>
    <t>Weill Cornell Medicine</t>
  </si>
  <si>
    <t>West Virginia University School of Medicine</t>
  </si>
  <si>
    <t>Western Michigan University Homer Stryker M.D. School of Medicine</t>
  </si>
  <si>
    <t>Wright State University Boonshoft School of Medicine</t>
  </si>
  <si>
    <t>Yale University School of Medicine</t>
  </si>
  <si>
    <t>NY</t>
  </si>
  <si>
    <t>TX</t>
  </si>
  <si>
    <t>MA</t>
  </si>
  <si>
    <t>NC</t>
  </si>
  <si>
    <t>CA</t>
  </si>
  <si>
    <t>OH</t>
  </si>
  <si>
    <t>MI</t>
  </si>
  <si>
    <t>FL</t>
  </si>
  <si>
    <t>IL</t>
  </si>
  <si>
    <t>NJ</t>
  </si>
  <si>
    <t>NE</t>
  </si>
  <si>
    <t>PA</t>
  </si>
  <si>
    <t>TN</t>
  </si>
  <si>
    <t>VA</t>
  </si>
  <si>
    <t>GA</t>
  </si>
  <si>
    <t>CT</t>
  </si>
  <si>
    <t>NH</t>
  </si>
  <si>
    <t>DC</t>
  </si>
  <si>
    <t>IN</t>
  </si>
  <si>
    <t>MD</t>
  </si>
  <si>
    <t>LA</t>
  </si>
  <si>
    <t>WV</t>
  </si>
  <si>
    <t>MN</t>
  </si>
  <si>
    <t>WI</t>
  </si>
  <si>
    <t>SC</t>
  </si>
  <si>
    <t>OR</t>
  </si>
  <si>
    <t>PR</t>
  </si>
  <si>
    <t>MO</t>
  </si>
  <si>
    <t>RI</t>
  </si>
  <si>
    <t>AL</t>
  </si>
  <si>
    <t>AZ</t>
  </si>
  <si>
    <t>AR</t>
  </si>
  <si>
    <t>CO</t>
  </si>
  <si>
    <t>HI</t>
  </si>
  <si>
    <t>IA</t>
  </si>
  <si>
    <t>KS</t>
  </si>
  <si>
    <t>KY</t>
  </si>
  <si>
    <t>MS</t>
  </si>
  <si>
    <t>NV</t>
  </si>
  <si>
    <t>NM</t>
  </si>
  <si>
    <t>ND</t>
  </si>
  <si>
    <t>OK</t>
  </si>
  <si>
    <t>SD</t>
  </si>
  <si>
    <t>UT</t>
  </si>
  <si>
    <t>VT</t>
  </si>
  <si>
    <t>WA</t>
  </si>
  <si>
    <t>Private</t>
  </si>
  <si>
    <t>Public</t>
  </si>
  <si>
    <t>Y</t>
  </si>
  <si>
    <t>N</t>
  </si>
  <si>
    <t>Applied</t>
  </si>
  <si>
    <t>Inter-
viewed</t>
  </si>
  <si>
    <t>% Inter-
viewed</t>
  </si>
  <si>
    <t>% Matric-
ulated</t>
  </si>
  <si>
    <t>Need</t>
  </si>
  <si>
    <t>See Website</t>
  </si>
  <si>
    <t>Merit and Need</t>
  </si>
  <si>
    <t>Need and Merit</t>
  </si>
  <si>
    <t>Merit and need</t>
  </si>
  <si>
    <t>not required</t>
  </si>
  <si>
    <t>http://www.amc.edu/index.cfm</t>
  </si>
  <si>
    <t>http://www.einstein.yu.edu/</t>
  </si>
  <si>
    <t>https://www.bcm.edu/</t>
  </si>
  <si>
    <t>https://www.bumc.bu.edu/busm/</t>
  </si>
  <si>
    <t>http://www.ecu.edu/cs-dhs/med/</t>
  </si>
  <si>
    <t>http://medicine.cnsu.edu/</t>
  </si>
  <si>
    <t>https://case.edu/medicine/</t>
  </si>
  <si>
    <t>https://www.cmich.edu/colleges/cmed/Pages/default.aspx</t>
  </si>
  <si>
    <t>Brody School of Medicine at East Carolina University</t>
  </si>
  <si>
    <t>Matric-
ulated</t>
  </si>
  <si>
    <t>Accepts DACA</t>
  </si>
  <si>
    <t>Avg grad debt</t>
  </si>
  <si>
    <t>% with fin aid</t>
  </si>
  <si>
    <t>No info</t>
  </si>
  <si>
    <t>https://www.cmich.edu/colleges/cmed/Education/MDProgram/Admissions/Pages/default.aspx</t>
  </si>
  <si>
    <t>http://www.amc.edu/academic/Undergraduate_Admissions/</t>
  </si>
  <si>
    <t>http://www.einstein.yu.edu/education/md-program/admissions/</t>
  </si>
  <si>
    <t>https://www.bcm.edu/education/schools/medical-school/admissions</t>
  </si>
  <si>
    <t>http://www.bumc.bu.edu/busm/admissions/</t>
  </si>
  <si>
    <t>http://www.ecu.edu/bsomadmissions/</t>
  </si>
  <si>
    <t>http://medicine.cnsu.edu/students-com/admissions/admission-steps</t>
  </si>
  <si>
    <t>http://case.edu/medicine/admissions/</t>
  </si>
  <si>
    <t>Can. only</t>
  </si>
  <si>
    <t>http://med.fau.edu/admissions/</t>
  </si>
  <si>
    <t>http://med.fau.edu/</t>
  </si>
  <si>
    <t>https://www.rosalindfranklin.edu/admission-aid/</t>
  </si>
  <si>
    <t>https://www.rosalindfranklin.edu/</t>
  </si>
  <si>
    <t>Main Website</t>
  </si>
  <si>
    <t>http://ps.columbia.edu/education/admissions/applying</t>
  </si>
  <si>
    <t>http://ps.columbia.edu/education/</t>
  </si>
  <si>
    <t>http://www.rowan.edu/coopermed/students/admissions/</t>
  </si>
  <si>
    <t>http://www.rowan.edu/coopermed/</t>
  </si>
  <si>
    <t>https://medschool.creighton.edu/future-students</t>
  </si>
  <si>
    <t>https://medschool.creighton.edu/</t>
  </si>
  <si>
    <t>https://www.ccny.cuny.edu/csom/bsmd</t>
  </si>
  <si>
    <t>http://drexel.edu/medicine/</t>
  </si>
  <si>
    <t>http://drexel.edu/medicine/admissions/overview/</t>
  </si>
  <si>
    <t>https://medschool.duke.edu/education/student-services/office-admissions</t>
  </si>
  <si>
    <t>https://medschool.duke.edu</t>
  </si>
  <si>
    <t>http://www.etsu.edu/com/sa/admissions/</t>
  </si>
  <si>
    <t>http://www.evms.edu/</t>
  </si>
  <si>
    <t>http://www.evms.edu/education/prospective_students/</t>
  </si>
  <si>
    <t>https://www.med.emory.edu/prospectives/</t>
  </si>
  <si>
    <t>https://www.med.emory.edu/index.html</t>
  </si>
  <si>
    <t>Need (some merit)</t>
  </si>
  <si>
    <t>https://medicine.fiu.edu/index.html</t>
  </si>
  <si>
    <t>http://med.fsu.edu/?page=mdAdmissions.home</t>
  </si>
  <si>
    <t>http://med.fsu.edu/index.cfm</t>
  </si>
  <si>
    <t>https://www.qu.edu/schools/medicine.html</t>
  </si>
  <si>
    <t>https://www.qu.edu/schools/medicine/admissions.html</t>
  </si>
  <si>
    <t>http://geiselmed.dartmouth.edu/admissions_info/</t>
  </si>
  <si>
    <t>https://geiselmed.dartmouth.edu/admissions-info/</t>
  </si>
  <si>
    <t>https://tcmc.edu/Admissions/</t>
  </si>
  <si>
    <t>https://tcmc.edu/</t>
  </si>
  <si>
    <t>https://smhs.gwu.edu/academics/md-program/admissions</t>
  </si>
  <si>
    <t>https://smhs.gwu.edu/</t>
  </si>
  <si>
    <t>https://som.georgetown.edu/prospectivestudents/degrees/md</t>
  </si>
  <si>
    <t>https://som.georgetown.edu/</t>
  </si>
  <si>
    <t>https://meded.hms.harvard.edu/admissions</t>
  </si>
  <si>
    <t>https://meded.hms.harvard.edu/home</t>
  </si>
  <si>
    <t>http://medicine.hofstra.edu/admission/index.html</t>
  </si>
  <si>
    <t>http://medicine.hofstra.edu/index.html</t>
  </si>
  <si>
    <t>https://medicine.howard.edu/admissions</t>
  </si>
  <si>
    <t>https://medicine.howard.edu/</t>
  </si>
  <si>
    <t>http://icahn.mssm.edu/education/medical</t>
  </si>
  <si>
    <t>http://icahn.mssm.edu/</t>
  </si>
  <si>
    <t>https://medicine.iu.edu/education/md/admissions/</t>
  </si>
  <si>
    <t>https://medicine.iu.edu/</t>
  </si>
  <si>
    <t>http://medicine.buffalo.edu/education/md/admissions/apply.html</t>
  </si>
  <si>
    <t>http://medicine.buffalo.edu/education/md.html</t>
  </si>
  <si>
    <t>http://www.hopkinsmedicine.org/som/admissions/md/index.html</t>
  </si>
  <si>
    <t>http://www.hopkinsmedicine.org/</t>
  </si>
  <si>
    <t>CUNY School of Medicine (NEW)</t>
  </si>
  <si>
    <t>http://keck.usc.edu/</t>
  </si>
  <si>
    <t>http://keck.usc.edu/education/md-program/admissions/</t>
  </si>
  <si>
    <t>https://medicine.temple.edu/education/md-program/how-apply</t>
  </si>
  <si>
    <t>https://medicine.temple.edu/</t>
  </si>
  <si>
    <t>https://medicine.llu.edu/</t>
  </si>
  <si>
    <t>https://medicine.llu.edu/admissions</t>
  </si>
  <si>
    <t>http://www.medschool.lsuhsc.edu/</t>
  </si>
  <si>
    <t>http://www.medschool.lsuhsc.edu/admissions/Requirements.aspx</t>
  </si>
  <si>
    <t>http://www.lsuhscshreveport.edu/Education/som/index</t>
  </si>
  <si>
    <t>http://www.lsuhscshreveport.edu/Education/som/admissions/index</t>
  </si>
  <si>
    <t>https://ssom.luc.edu/admission/</t>
  </si>
  <si>
    <t>https://ssom.luc.edu/</t>
  </si>
  <si>
    <t>http://jcesom.marshall.edu/admissions</t>
  </si>
  <si>
    <t>http://jcesom.marshall.edu/</t>
  </si>
  <si>
    <t>http://www.mayo.edu/mayo-clinic-school-of-medicine/programs/md/admissions-and-application-process</t>
  </si>
  <si>
    <t>http://www.mayo.edu/mayo-clinic-school-of-medicine</t>
  </si>
  <si>
    <t>https://med.uth.edu/admissions/admissions/prospective-students/</t>
  </si>
  <si>
    <t>https://med.uth.edu/</t>
  </si>
  <si>
    <t>http://www.augusta.edu/mcg/admissions/</t>
  </si>
  <si>
    <t>http://www.augusta.edu/mcg/</t>
  </si>
  <si>
    <t>http://www.mcw.edu/Medical-School/Home.htm</t>
  </si>
  <si>
    <t>http://www.mcw.edu/Medical-School/Prospective-Students.htm</t>
  </si>
  <si>
    <t>https://www.musc.edu/com1</t>
  </si>
  <si>
    <t>http://academicdepartments.musc.edu/com/education/admissions/</t>
  </si>
  <si>
    <t>http://www.mmc.edu/prospectivestudents/admissions/index.html</t>
  </si>
  <si>
    <t>http://www.mmc.edu/</t>
  </si>
  <si>
    <t>http://medicine.mercer.edu/admissions/md/</t>
  </si>
  <si>
    <t>http://medicine.mercer.edu/</t>
  </si>
  <si>
    <t>http://mdadmissions.msu.edu/</t>
  </si>
  <si>
    <t>http://mdadmissions.msu.edu/ApplicationProcess/future/default2.htm</t>
  </si>
  <si>
    <t>http://www.msm.edu/Admissions/index.php</t>
  </si>
  <si>
    <t>http://www.msm.edu/</t>
  </si>
  <si>
    <t>http://www.nymc.edu/school-of-medicine-som/</t>
  </si>
  <si>
    <t>http://www.nymc.edu/future-students/admission-offices/</t>
  </si>
  <si>
    <t>https://med.nyu.edu/education/md-degree/md-admissions</t>
  </si>
  <si>
    <t>https://med.nyu.edu/</t>
  </si>
  <si>
    <t>http://www.neomed.edu/admissions/medicine</t>
  </si>
  <si>
    <t>https://www.neomed.edu/medicine/</t>
  </si>
  <si>
    <t>http://www.feinberg.northwestern.edu/admissions/index.html</t>
  </si>
  <si>
    <t>http://www.feinberg.northwestern.edu/</t>
  </si>
  <si>
    <t>http://www.oakland.edu/medicine/admissions/about/</t>
  </si>
  <si>
    <t>http://www.oakland.edu/medicine/</t>
  </si>
  <si>
    <t>https://medicine.osu.edu/admissions/Pages/index.aspx</t>
  </si>
  <si>
    <t>https://medicine.osu.edu/Pages/default.aspx</t>
  </si>
  <si>
    <t>http://www.ohsu.edu/xd/education/schools/school-of-medicine/academic-programs/md-program/admissions/index.cfm</t>
  </si>
  <si>
    <t>http://www.ohsu.edu/xd/education/schools/school-of-medicine/index.cfm</t>
  </si>
  <si>
    <t>http://med.psu.edu/</t>
  </si>
  <si>
    <t>http://med.psu.edu/education-admissions</t>
  </si>
  <si>
    <t>http://www.med.upenn.edu/admissions/</t>
  </si>
  <si>
    <t>http://www.med.upenn.edu/</t>
  </si>
  <si>
    <t>http://www.psm.edu/</t>
  </si>
  <si>
    <t>http://www.psm.edu/future-students/</t>
  </si>
  <si>
    <t>https://www.rushu.rush.edu/rush-medical-college</t>
  </si>
  <si>
    <t>https://www.rushu.rush.edu/admissions</t>
  </si>
  <si>
    <t>http://njms.rutgers.edu/admissions/prospective/</t>
  </si>
  <si>
    <t>http://njms.rutgers.edu/index.cfm</t>
  </si>
  <si>
    <t>http://rwjms.rutgers.edu/education/admissions/index.html</t>
  </si>
  <si>
    <t>http://rwjms.rutgers.edu/</t>
  </si>
  <si>
    <t>https://www.slu.edu/medicine/medical-education/md/how-to-apply.php</t>
  </si>
  <si>
    <t>https://www.slu.edu/medicine/index.php</t>
  </si>
  <si>
    <t>http://www.sanjuanbautista.edu/</t>
  </si>
  <si>
    <t>http://www.sanjuanbautista.edu/school/md-program/admissions.html</t>
  </si>
  <si>
    <t>http://www.jefferson.edu/university/skmc/admissions.html</t>
  </si>
  <si>
    <t>http://www.jefferson.edu/university/skmc.html</t>
  </si>
  <si>
    <t>http://www.siumed.edu/studentaffairs/admissions</t>
  </si>
  <si>
    <t>http://www.siumed.edu/</t>
  </si>
  <si>
    <t>https://med.stanford.edu/md-admissions.html</t>
  </si>
  <si>
    <t>https://med.stanford.edu/</t>
  </si>
  <si>
    <t>http://sls.downstate.edu/admissions/com/index.html</t>
  </si>
  <si>
    <t>http://www.downstate.edu/</t>
  </si>
  <si>
    <t>http://www.upstate.edu/com/admissions/</t>
  </si>
  <si>
    <t>http://www.upstate.edu/</t>
  </si>
  <si>
    <t>https://medicine.stonybrookmedicine.edu/admissions_SOM</t>
  </si>
  <si>
    <t>https://medicine.stonybrookmedicine.edu/home</t>
  </si>
  <si>
    <t>https://medicine.tamhsc.edu/admissions/index.html</t>
  </si>
  <si>
    <t>https://medicine.tamhsc.edu/</t>
  </si>
  <si>
    <t>http://elpaso.ttuhsc.edu/som/admissions/</t>
  </si>
  <si>
    <t>http://elpaso.ttuhsc.edu/som/</t>
  </si>
  <si>
    <t>http://www.ttuhsc.edu/som/admissions/</t>
  </si>
  <si>
    <t>http://www.ttuhsc.edu/</t>
  </si>
  <si>
    <t>http://www.utoledo.edu/med/md/admissions/</t>
  </si>
  <si>
    <t>http://www.utoledo.edu/med/</t>
  </si>
  <si>
    <t>https://www.brown.edu/academics/medical/admission/</t>
  </si>
  <si>
    <t>https://www.brown.edu/academics/medical/</t>
  </si>
  <si>
    <t>http://medicine.tufts.edu/Admissions/MD-Application-Process</t>
  </si>
  <si>
    <t>http://medicine.tufts.edu/</t>
  </si>
  <si>
    <t>http://medicine.tulane.edu/admissions</t>
  </si>
  <si>
    <t>http://medicine.tulane.edu/</t>
  </si>
  <si>
    <t>https://www.usuhs.edu/medschool/admissions</t>
  </si>
  <si>
    <t>https://www.usuhs.edu/</t>
  </si>
  <si>
    <t>https://uccaribe.net/</t>
  </si>
  <si>
    <t>http://uccaribe.net/admssns/</t>
  </si>
  <si>
    <t>http://www.uab.edu/medicine/home/future-students/admissions</t>
  </si>
  <si>
    <t>http://www.uab.edu/medicine/home/</t>
  </si>
  <si>
    <t>http://medicine.arizona.edu/admissions</t>
  </si>
  <si>
    <t>http://medicine.arizona.edu/</t>
  </si>
  <si>
    <t>http://phoenixmed.arizona.edu/</t>
  </si>
  <si>
    <t>http://phoenixmed.arizona.edu/admissions</t>
  </si>
  <si>
    <t>http://medicine.uams.edu/</t>
  </si>
  <si>
    <t>http://medicine.uams.edu/for-medical-school-applicants/</t>
  </si>
  <si>
    <t>http://www.ucdmc.ucdavis.edu/mdprogram/admissions/</t>
  </si>
  <si>
    <t>http://www.ucdmc.ucdavis.edu/medschool/</t>
  </si>
  <si>
    <t>http://www.meded.uci.edu/Admissions/</t>
  </si>
  <si>
    <t>http://www.som.uci.edu/</t>
  </si>
  <si>
    <t>http://medschool.ucla.edu/apply</t>
  </si>
  <si>
    <t>http://medschool.ucla.edu/</t>
  </si>
  <si>
    <t>http://medschool.ucr.edu/admissions/</t>
  </si>
  <si>
    <t>http://medschool.ucr.edu/</t>
  </si>
  <si>
    <t>https://meded.ucsd.edu/index.cfm/asa/admissions/</t>
  </si>
  <si>
    <t>https://meded.ucsd.edu/</t>
  </si>
  <si>
    <t>http://meded.ucsf.edu/admissions</t>
  </si>
  <si>
    <t>https://www.ucsf.edu/</t>
  </si>
  <si>
    <t>https://med.ucf.edu/admissions/</t>
  </si>
  <si>
    <t>https://med.ucf.edu/</t>
  </si>
  <si>
    <t>http://pritzker.uchicago.edu/</t>
  </si>
  <si>
    <t>http://www.med.uc.edu/mdadmissions</t>
  </si>
  <si>
    <t>http://www.med.uc.edu/</t>
  </si>
  <si>
    <t>http://www.ucdenver.edu/academics/colleges/medicalschool/Pages/somWelcome.aspx</t>
  </si>
  <si>
    <t>http://www.ucdenver.edu/ACADEMICS/COLLEGES/MEDICALSCHOOL/education/degree_programs/Pages/default.aspx</t>
  </si>
  <si>
    <t>http://medicine.uconn.edu/prospective-students/</t>
  </si>
  <si>
    <t>http://medicine.uconn.edu/</t>
  </si>
  <si>
    <t>http://admissions.med.ufl.edu/</t>
  </si>
  <si>
    <t>http://med.ufl.edu/</t>
  </si>
  <si>
    <t>http://jabsom.hawaii.edu/ed-programs/md-program/admissions-program/</t>
  </si>
  <si>
    <t>http://jabsom.hawaii.edu/</t>
  </si>
  <si>
    <t>http://medicine.uic.edu/</t>
  </si>
  <si>
    <t>http://medicine.uic.edu/education/md-admissions/</t>
  </si>
  <si>
    <t>https://medicine.uiowa.edu/md/admission-medical-school-md</t>
  </si>
  <si>
    <t>https://medicine.uiowa.edu/</t>
  </si>
  <si>
    <t>http://www.kumc.edu/school-of-medicine/education/admissions.html</t>
  </si>
  <si>
    <t>http://www.kumc.edu/school-of-medicine.html</t>
  </si>
  <si>
    <t>https://med.uky.edu/</t>
  </si>
  <si>
    <t>http://meded.med.uky.edu/medical-school-admissions</t>
  </si>
  <si>
    <t>http://louisville.edu/medicine/admissions</t>
  </si>
  <si>
    <t>http://louisville.edu/medicine</t>
  </si>
  <si>
    <t>http://www.medschool.umaryland.edu/admissions/</t>
  </si>
  <si>
    <t>http://www.medschool.umaryland.edu/</t>
  </si>
  <si>
    <t>https://www.umassmed.edu/som/admissions</t>
  </si>
  <si>
    <t>https://www.umassmed.edu/</t>
  </si>
  <si>
    <t>http://admissions.med.miami.edu/</t>
  </si>
  <si>
    <t>http://www.med.miami.edu/</t>
  </si>
  <si>
    <t>https://medicine.umich.edu/medschool/education/md-program/md-admissions</t>
  </si>
  <si>
    <t>https://medicine.umich.edu/medschool/</t>
  </si>
  <si>
    <t>https://www.med.umn.edu/admissions</t>
  </si>
  <si>
    <t>https://www.med.umn.edu/</t>
  </si>
  <si>
    <t>https://www.umc.edu/</t>
  </si>
  <si>
    <t>https://www.umc.edu/som/SOM_Home.html</t>
  </si>
  <si>
    <t>https://medicine.missouri.edu/admissions/</t>
  </si>
  <si>
    <t>https://medicine.missouri.edu/</t>
  </si>
  <si>
    <t>http://www.med.umkc.edu/admissions/</t>
  </si>
  <si>
    <t>http://med.umkc.edu/</t>
  </si>
  <si>
    <t>https://www.unmc.edu/com/prospective/admissions/index.html</t>
  </si>
  <si>
    <t>https://www.unmc.edu/com/index.html</t>
  </si>
  <si>
    <t>https://www.unlv.edu/medicine/studentaffairs</t>
  </si>
  <si>
    <t>https://www.unlv.edu/medicine</t>
  </si>
  <si>
    <t>https://med.unr.edu/</t>
  </si>
  <si>
    <t>https://med.unr.edu/admissions</t>
  </si>
  <si>
    <t>University of Nevada, Reno School of Medicine</t>
  </si>
  <si>
    <t>https://som.unm.edu/education/md/ume/</t>
  </si>
  <si>
    <t>https://hsc.unm.edu/</t>
  </si>
  <si>
    <t>http://www.med.unc.edu/admit</t>
  </si>
  <si>
    <t>http://www.med.unc.edu/</t>
  </si>
  <si>
    <t>http://med.und.edu/student-affairs-admissions/admissions-overview.cfm</t>
  </si>
  <si>
    <t>http://med.und.edu/</t>
  </si>
  <si>
    <t>https://www.oumedicine.com/</t>
  </si>
  <si>
    <t>https://www.oumedicine.com/college-of-medicine/information-about/admissions</t>
  </si>
  <si>
    <t>http://www.medadmissions.pitt.edu/</t>
  </si>
  <si>
    <t>http://www.medschool.pitt.edu/</t>
  </si>
  <si>
    <t>http://www.md.rcm.upr.edu/</t>
  </si>
  <si>
    <t>https://md.rcm.upr.edu/</t>
  </si>
  <si>
    <t>https://www.urmc.rochester.edu/education/md/admissions.aspx</t>
  </si>
  <si>
    <t>https://www.urmc.rochester.edu/education.aspx</t>
  </si>
  <si>
    <t>http://www.usahealthsystem.com/comadmissions</t>
  </si>
  <si>
    <t>http://www.usahealthsystem.com/com</t>
  </si>
  <si>
    <t>https://www.med.sc.edu/</t>
  </si>
  <si>
    <t>http://admissions.med.sc.edu/</t>
  </si>
  <si>
    <t>http://sc.edu/study/colleges_schools/medicine_greenville/admissions/apply.php</t>
  </si>
  <si>
    <t>http://sc.edu/study/colleges_schools/medicine_greenville/index.php</t>
  </si>
  <si>
    <t>http://www.usd.edu/medicine/medical-student-affairs/eligibility</t>
  </si>
  <si>
    <t>http://www.usd.edu/medicine</t>
  </si>
  <si>
    <t>http://www.uthsc.edu/Medicine/Admissions/</t>
  </si>
  <si>
    <t>http://www.uthsc.edu/</t>
  </si>
  <si>
    <t>https://dellmed.utexas.edu/prospective-students</t>
  </si>
  <si>
    <t>https://dellmed.utexas.edu/</t>
  </si>
  <si>
    <t>https://som.utmb.edu/Student_Affairs/</t>
  </si>
  <si>
    <t>https://www.utmb.edu/</t>
  </si>
  <si>
    <t>http://www.utrgv.edu/school-of-medicine/</t>
  </si>
  <si>
    <t>http://www.utrgv.edu/school-of-medicine/admissions-and-aid/index.htm</t>
  </si>
  <si>
    <t>http://som.uthscsa.edu/admissions/</t>
  </si>
  <si>
    <t>http://som.uthscsa.edu/</t>
  </si>
  <si>
    <t>http://www.utsouthwestern.edu/education/medical-school/admissions/</t>
  </si>
  <si>
    <t>http://www.utsouthwestern.edu/education/medical-school/</t>
  </si>
  <si>
    <t>https://medicine.utah.edu/students/programs/md/admissions/</t>
  </si>
  <si>
    <t>http://medicine.utah.edu/</t>
  </si>
  <si>
    <t>http://www.med.uvm.edu/</t>
  </si>
  <si>
    <t>http://www.med.uvm.edu/admissions</t>
  </si>
  <si>
    <t>https://med.virginia.edu/admissions/</t>
  </si>
  <si>
    <t>https://med.virginia.edu/</t>
  </si>
  <si>
    <t>http://www.uwmedicine.org/education/md-program/admissions</t>
  </si>
  <si>
    <t>http://www.uwmedicine.org/</t>
  </si>
  <si>
    <t>http://www.med.wisc.edu/education/md/admissions/main/102</t>
  </si>
  <si>
    <t>http://www.med.wisc.edu/</t>
  </si>
  <si>
    <t>http://health.usf.edu/medicine/mdprogram/mdadmissions/</t>
  </si>
  <si>
    <t>http://health.usf.edu/medicine/mdprogram</t>
  </si>
  <si>
    <t>https://medschool.vanderbilt.edu/md-admissions/</t>
  </si>
  <si>
    <t>https://medschool.vanderbilt.edu/</t>
  </si>
  <si>
    <t>https://medschool.vcu.edu/</t>
  </si>
  <si>
    <t>https://medschool.vcu.edu/admissions/</t>
  </si>
  <si>
    <t>http://medicine.vtc.vt.edu/admissions/</t>
  </si>
  <si>
    <t>http://www.vtc.vt.edu/</t>
  </si>
  <si>
    <t>http://www.wakehealth.edu/School/MD-Program/Admissions/Admissions.htm</t>
  </si>
  <si>
    <t>http://www.wakehealth.edu/Academic-Programs/</t>
  </si>
  <si>
    <t>https://medicine.wsu.edu/md-program/admission/overview-applying-to-medical-school/</t>
  </si>
  <si>
    <t>https://medicine.wsu.edu/</t>
  </si>
  <si>
    <t>https://mdadmissions.wustl.edu/</t>
  </si>
  <si>
    <t>https://medicine.wustl.edu/</t>
  </si>
  <si>
    <t>http://admissions.med.wayne.edu/</t>
  </si>
  <si>
    <t>https://wayne.edu/</t>
  </si>
  <si>
    <t>http://weill.cornell.edu/education/admissions/</t>
  </si>
  <si>
    <t>http://weill.cornell.edu/</t>
  </si>
  <si>
    <t>http://medicine.hsc.wvu.edu/md-admissions/</t>
  </si>
  <si>
    <t>http://medicine.hsc.wvu.edu/</t>
  </si>
  <si>
    <t>http://med.wmich.edu/admissions</t>
  </si>
  <si>
    <t>http://med.wmich.edu/</t>
  </si>
  <si>
    <t>https://medicine.wright.edu/admissions</t>
  </si>
  <si>
    <t>https://medicine.wright.edu/</t>
  </si>
  <si>
    <t>http://medicine.yale.edu/education/admissions/</t>
  </si>
  <si>
    <t>http://medicine.yale.edu/</t>
  </si>
  <si>
    <t>n/a</t>
  </si>
  <si>
    <t>n/a (No tuition)</t>
  </si>
  <si>
    <t>ID (OCS use only)</t>
  </si>
  <si>
    <t>Website</t>
  </si>
  <si>
    <t>Admissions Page</t>
  </si>
  <si>
    <t>Primary financial
aid types</t>
  </si>
  <si>
    <t>School ID (OCS use only)</t>
  </si>
  <si>
    <t>https://medicine.fiu.edu/academics/degrees-and-programs/doctor-of-medicine/admissions/index.html</t>
  </si>
  <si>
    <t>Case-by-case</t>
  </si>
  <si>
    <t>Admissions</t>
  </si>
  <si>
    <t>Can. Only</t>
  </si>
  <si>
    <t>California University of Science and Medicine - School of Medicine</t>
  </si>
  <si>
    <t>Carle Illinois College of Medicine</t>
  </si>
  <si>
    <t>No Info</t>
  </si>
  <si>
    <t>Hackensack-Meridian School of Medicine at Seton Hall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</si>
</sst>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0"/>
      <name val="Courier New"/>
      <family val="3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lightGray">
        <bgColor rgb="FFFFFF00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</cellStyleXfs>
  <cellXfs count="109">
    <xf numFmtId="0" fontId="0" fillId="0" borderId="0" xfId="0"/>
    <xf numFmtId="0" fontId="3" fillId="0" borderId="0" xfId="0" applyFont="1" applyFill="1" applyAlignment="1">
      <alignment wrapText="1"/>
    </xf>
    <xf numFmtId="0" fontId="4" fillId="0" borderId="0" xfId="1" applyFont="1" applyFill="1" applyAlignment="1">
      <alignment wrapText="1"/>
    </xf>
    <xf numFmtId="0" fontId="4" fillId="0" borderId="0" xfId="1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9" fontId="3" fillId="0" borderId="0" xfId="3" applyFont="1" applyFill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6" fillId="0" borderId="1" xfId="1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6" fillId="0" borderId="1" xfId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9" fontId="5" fillId="0" borderId="1" xfId="3" applyFont="1" applyFill="1" applyBorder="1" applyAlignment="1">
      <alignment horizontal="left" wrapText="1"/>
    </xf>
    <xf numFmtId="0" fontId="4" fillId="0" borderId="0" xfId="1" applyFont="1" applyFill="1"/>
    <xf numFmtId="0" fontId="4" fillId="0" borderId="2" xfId="1" applyFont="1" applyFill="1" applyBorder="1" applyAlignment="1">
      <alignment wrapText="1"/>
    </xf>
    <xf numFmtId="0" fontId="4" fillId="0" borderId="0" xfId="1" applyFont="1" applyFill="1" applyBorder="1" applyAlignment="1">
      <alignment wrapText="1"/>
    </xf>
    <xf numFmtId="10" fontId="4" fillId="0" borderId="0" xfId="1" applyNumberFormat="1" applyFont="1" applyFill="1" applyBorder="1" applyAlignment="1">
      <alignment wrapText="1"/>
    </xf>
    <xf numFmtId="10" fontId="4" fillId="0" borderId="4" xfId="1" applyNumberFormat="1" applyFont="1" applyFill="1" applyBorder="1" applyAlignment="1">
      <alignment wrapText="1"/>
    </xf>
    <xf numFmtId="14" fontId="4" fillId="0" borderId="0" xfId="1" applyNumberFormat="1" applyFont="1" applyFill="1" applyAlignment="1">
      <alignment horizontal="left"/>
    </xf>
    <xf numFmtId="9" fontId="4" fillId="0" borderId="0" xfId="3" applyFont="1" applyFill="1" applyAlignment="1">
      <alignment horizontal="left" wrapText="1"/>
    </xf>
    <xf numFmtId="9" fontId="4" fillId="0" borderId="0" xfId="1" applyNumberFormat="1" applyFont="1" applyFill="1" applyAlignment="1">
      <alignment horizontal="left" wrapText="1"/>
    </xf>
    <xf numFmtId="0" fontId="4" fillId="0" borderId="0" xfId="1" applyNumberFormat="1" applyFont="1" applyFill="1" applyBorder="1" applyAlignment="1">
      <alignment wrapText="1"/>
    </xf>
    <xf numFmtId="0" fontId="4" fillId="0" borderId="2" xfId="1" applyFont="1" applyFill="1" applyBorder="1"/>
    <xf numFmtId="0" fontId="4" fillId="0" borderId="0" xfId="1" applyFont="1" applyFill="1" applyBorder="1"/>
    <xf numFmtId="9" fontId="4" fillId="0" borderId="0" xfId="1" applyNumberFormat="1" applyFont="1" applyFill="1" applyBorder="1"/>
    <xf numFmtId="9" fontId="4" fillId="0" borderId="4" xfId="1" applyNumberFormat="1" applyFont="1" applyFill="1" applyBorder="1"/>
    <xf numFmtId="9" fontId="4" fillId="0" borderId="0" xfId="1" applyNumberFormat="1" applyFont="1" applyFill="1" applyAlignment="1">
      <alignment horizontal="left"/>
    </xf>
    <xf numFmtId="0" fontId="3" fillId="0" borderId="2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0" fontId="3" fillId="0" borderId="0" xfId="0" applyNumberFormat="1" applyFont="1" applyFill="1" applyBorder="1" applyAlignment="1">
      <alignment wrapText="1"/>
    </xf>
    <xf numFmtId="10" fontId="3" fillId="0" borderId="4" xfId="0" applyNumberFormat="1" applyFont="1" applyFill="1" applyBorder="1" applyAlignment="1">
      <alignment wrapText="1"/>
    </xf>
    <xf numFmtId="0" fontId="7" fillId="0" borderId="0" xfId="0" applyFont="1" applyFill="1" applyAlignment="1">
      <alignment horizontal="left" vertical="center"/>
    </xf>
    <xf numFmtId="0" fontId="9" fillId="0" borderId="0" xfId="5" applyFill="1" applyAlignment="1">
      <alignment wrapText="1"/>
    </xf>
    <xf numFmtId="0" fontId="4" fillId="0" borderId="0" xfId="1" applyFont="1" applyFill="1" applyAlignment="1">
      <alignment horizontal="center" wrapText="1"/>
    </xf>
    <xf numFmtId="0" fontId="6" fillId="0" borderId="1" xfId="1" applyFont="1" applyFill="1" applyBorder="1" applyAlignment="1">
      <alignment horizontal="center" wrapText="1"/>
    </xf>
    <xf numFmtId="0" fontId="4" fillId="0" borderId="0" xfId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right" wrapText="1"/>
    </xf>
    <xf numFmtId="0" fontId="4" fillId="0" borderId="0" xfId="1" applyFont="1" applyFill="1" applyBorder="1" applyAlignment="1">
      <alignment horizontal="right" wrapText="1"/>
    </xf>
    <xf numFmtId="10" fontId="4" fillId="0" borderId="0" xfId="1" applyNumberFormat="1" applyFont="1" applyFill="1" applyBorder="1" applyAlignment="1">
      <alignment horizontal="right" wrapText="1"/>
    </xf>
    <xf numFmtId="10" fontId="4" fillId="0" borderId="4" xfId="1" applyNumberFormat="1" applyFont="1" applyFill="1" applyBorder="1" applyAlignment="1">
      <alignment horizontal="right" wrapText="1"/>
    </xf>
    <xf numFmtId="0" fontId="4" fillId="0" borderId="0" xfId="4" applyFont="1" applyFill="1"/>
    <xf numFmtId="0" fontId="4" fillId="0" borderId="0" xfId="4" applyFont="1" applyFill="1" applyAlignment="1">
      <alignment horizontal="center" wrapText="1"/>
    </xf>
    <xf numFmtId="0" fontId="4" fillId="0" borderId="0" xfId="4" applyFont="1" applyFill="1" applyAlignment="1">
      <alignment wrapText="1"/>
    </xf>
    <xf numFmtId="0" fontId="4" fillId="0" borderId="2" xfId="4" applyFont="1" applyFill="1" applyBorder="1" applyAlignment="1">
      <alignment wrapText="1"/>
    </xf>
    <xf numFmtId="0" fontId="4" fillId="0" borderId="0" xfId="4" applyFont="1" applyFill="1" applyBorder="1" applyAlignment="1">
      <alignment wrapText="1"/>
    </xf>
    <xf numFmtId="10" fontId="4" fillId="0" borderId="0" xfId="4" applyNumberFormat="1" applyFont="1" applyFill="1" applyBorder="1" applyAlignment="1">
      <alignment wrapText="1"/>
    </xf>
    <xf numFmtId="10" fontId="4" fillId="0" borderId="4" xfId="4" applyNumberFormat="1" applyFont="1" applyFill="1" applyBorder="1" applyAlignment="1">
      <alignment wrapText="1"/>
    </xf>
    <xf numFmtId="14" fontId="4" fillId="0" borderId="0" xfId="4" applyNumberFormat="1" applyFont="1" applyFill="1" applyAlignment="1">
      <alignment horizontal="left"/>
    </xf>
    <xf numFmtId="0" fontId="4" fillId="0" borderId="0" xfId="4" applyFont="1" applyFill="1" applyAlignment="1">
      <alignment horizontal="left" wrapText="1"/>
    </xf>
    <xf numFmtId="9" fontId="4" fillId="0" borderId="0" xfId="4" applyNumberFormat="1" applyFont="1" applyFill="1" applyAlignment="1">
      <alignment horizontal="left" wrapText="1"/>
    </xf>
    <xf numFmtId="0" fontId="4" fillId="0" borderId="0" xfId="1" applyFont="1" applyFill="1" applyAlignment="1">
      <alignment horizontal="right" wrapText="1"/>
    </xf>
    <xf numFmtId="164" fontId="3" fillId="0" borderId="0" xfId="2" applyNumberFormat="1" applyFont="1" applyFill="1" applyAlignment="1">
      <alignment horizontal="right" wrapText="1"/>
    </xf>
    <xf numFmtId="164" fontId="5" fillId="0" borderId="1" xfId="2" applyNumberFormat="1" applyFont="1" applyFill="1" applyBorder="1" applyAlignment="1">
      <alignment horizontal="right" wrapText="1"/>
    </xf>
    <xf numFmtId="164" fontId="4" fillId="0" borderId="0" xfId="1" applyNumberFormat="1" applyFont="1" applyFill="1" applyAlignment="1">
      <alignment horizontal="right" wrapText="1"/>
    </xf>
    <xf numFmtId="164" fontId="4" fillId="0" borderId="0" xfId="1" applyNumberFormat="1" applyFont="1" applyFill="1" applyAlignment="1">
      <alignment horizontal="right"/>
    </xf>
    <xf numFmtId="164" fontId="4" fillId="0" borderId="0" xfId="4" applyNumberFormat="1" applyFont="1" applyFill="1" applyAlignment="1">
      <alignment horizontal="right" wrapText="1"/>
    </xf>
    <xf numFmtId="0" fontId="5" fillId="0" borderId="3" xfId="0" applyFont="1" applyFill="1" applyBorder="1" applyAlignment="1">
      <alignment horizontal="center" wrapText="1"/>
    </xf>
    <xf numFmtId="0" fontId="9" fillId="0" borderId="2" xfId="5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3" fillId="4" borderId="0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4" fillId="4" borderId="0" xfId="1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4" fillId="0" borderId="4" xfId="1" applyFont="1" applyFill="1" applyBorder="1" applyAlignment="1">
      <alignment wrapText="1"/>
    </xf>
    <xf numFmtId="0" fontId="4" fillId="0" borderId="4" xfId="1" applyFont="1" applyFill="1" applyBorder="1"/>
    <xf numFmtId="0" fontId="4" fillId="0" borderId="4" xfId="4" applyFont="1" applyFill="1" applyBorder="1" applyAlignment="1">
      <alignment wrapText="1"/>
    </xf>
    <xf numFmtId="10" fontId="5" fillId="0" borderId="1" xfId="0" applyNumberFormat="1" applyFont="1" applyFill="1" applyBorder="1" applyAlignment="1">
      <alignment horizontal="center" wrapText="1"/>
    </xf>
    <xf numFmtId="10" fontId="5" fillId="0" borderId="5" xfId="0" applyNumberFormat="1" applyFont="1" applyFill="1" applyBorder="1" applyAlignment="1">
      <alignment horizontal="center" wrapText="1"/>
    </xf>
    <xf numFmtId="0" fontId="4" fillId="0" borderId="0" xfId="5" applyFont="1" applyFill="1" applyBorder="1" applyAlignment="1">
      <alignment wrapText="1"/>
    </xf>
    <xf numFmtId="164" fontId="4" fillId="0" borderId="0" xfId="2" applyNumberFormat="1" applyFont="1" applyFill="1" applyAlignment="1">
      <alignment horizontal="right" wrapText="1"/>
    </xf>
    <xf numFmtId="10" fontId="4" fillId="0" borderId="0" xfId="3" applyNumberFormat="1" applyFont="1" applyFill="1" applyBorder="1" applyAlignment="1">
      <alignment wrapText="1"/>
    </xf>
    <xf numFmtId="10" fontId="4" fillId="0" borderId="4" xfId="3" applyNumberFormat="1" applyFont="1" applyFill="1" applyBorder="1" applyAlignment="1">
      <alignment wrapText="1"/>
    </xf>
    <xf numFmtId="0" fontId="4" fillId="0" borderId="2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wrapText="1"/>
    </xf>
    <xf numFmtId="0" fontId="4" fillId="0" borderId="0" xfId="4" applyNumberFormat="1" applyFont="1" applyFill="1" applyBorder="1" applyAlignment="1">
      <alignment wrapText="1"/>
    </xf>
    <xf numFmtId="0" fontId="4" fillId="5" borderId="0" xfId="1" applyFont="1" applyFill="1"/>
    <xf numFmtId="0" fontId="9" fillId="5" borderId="2" xfId="5" applyFill="1" applyBorder="1" applyAlignment="1">
      <alignment wrapText="1"/>
    </xf>
    <xf numFmtId="0" fontId="4" fillId="5" borderId="0" xfId="1" applyFont="1" applyFill="1" applyBorder="1" applyAlignment="1">
      <alignment horizontal="center"/>
    </xf>
    <xf numFmtId="0" fontId="4" fillId="5" borderId="0" xfId="1" applyFont="1" applyFill="1" applyAlignment="1">
      <alignment horizontal="center" wrapText="1"/>
    </xf>
    <xf numFmtId="0" fontId="4" fillId="5" borderId="0" xfId="1" applyFont="1" applyFill="1" applyAlignment="1">
      <alignment wrapText="1"/>
    </xf>
    <xf numFmtId="0" fontId="4" fillId="5" borderId="2" xfId="1" applyFont="1" applyFill="1" applyBorder="1" applyAlignment="1">
      <alignment wrapText="1"/>
    </xf>
    <xf numFmtId="0" fontId="4" fillId="5" borderId="0" xfId="1" applyFont="1" applyFill="1" applyBorder="1" applyAlignment="1">
      <alignment wrapText="1"/>
    </xf>
    <xf numFmtId="10" fontId="4" fillId="5" borderId="0" xfId="1" applyNumberFormat="1" applyFont="1" applyFill="1" applyBorder="1" applyAlignment="1">
      <alignment wrapText="1"/>
    </xf>
    <xf numFmtId="10" fontId="4" fillId="5" borderId="4" xfId="1" applyNumberFormat="1" applyFont="1" applyFill="1" applyBorder="1" applyAlignment="1">
      <alignment wrapText="1"/>
    </xf>
    <xf numFmtId="14" fontId="4" fillId="5" borderId="0" xfId="1" applyNumberFormat="1" applyFont="1" applyFill="1" applyAlignment="1">
      <alignment horizontal="left"/>
    </xf>
    <xf numFmtId="0" fontId="4" fillId="5" borderId="0" xfId="1" applyFont="1" applyFill="1" applyAlignment="1">
      <alignment horizontal="left" wrapText="1"/>
    </xf>
    <xf numFmtId="9" fontId="4" fillId="5" borderId="0" xfId="1" applyNumberFormat="1" applyFont="1" applyFill="1" applyAlignment="1">
      <alignment horizontal="left" wrapText="1"/>
    </xf>
    <xf numFmtId="164" fontId="4" fillId="5" borderId="0" xfId="1" applyNumberFormat="1" applyFont="1" applyFill="1" applyAlignment="1">
      <alignment horizontal="right" wrapText="1"/>
    </xf>
    <xf numFmtId="0" fontId="4" fillId="5" borderId="4" xfId="1" applyFont="1" applyFill="1" applyBorder="1" applyAlignment="1">
      <alignment wrapText="1"/>
    </xf>
    <xf numFmtId="0" fontId="4" fillId="6" borderId="0" xfId="1" applyFont="1" applyFill="1" applyBorder="1" applyAlignment="1">
      <alignment wrapText="1"/>
    </xf>
    <xf numFmtId="0" fontId="10" fillId="5" borderId="0" xfId="5" applyFont="1" applyFill="1" applyAlignment="1">
      <alignment wrapText="1"/>
    </xf>
    <xf numFmtId="0" fontId="6" fillId="5" borderId="0" xfId="1" applyFont="1" applyFill="1"/>
    <xf numFmtId="0" fontId="4" fillId="0" borderId="2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wrapText="1"/>
    </xf>
    <xf numFmtId="0" fontId="4" fillId="5" borderId="2" xfId="1" applyFont="1" applyFill="1" applyBorder="1" applyAlignment="1">
      <alignment horizontal="center" wrapText="1"/>
    </xf>
    <xf numFmtId="0" fontId="4" fillId="5" borderId="0" xfId="1" applyFont="1" applyFill="1" applyBorder="1" applyAlignment="1">
      <alignment horizontal="center" wrapText="1"/>
    </xf>
    <xf numFmtId="0" fontId="4" fillId="5" borderId="4" xfId="1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4" fillId="0" borderId="9" xfId="1" applyFont="1" applyFill="1" applyBorder="1" applyAlignment="1">
      <alignment horizontal="center" wrapText="1"/>
    </xf>
    <xf numFmtId="0" fontId="4" fillId="0" borderId="10" xfId="1" applyFont="1" applyFill="1" applyBorder="1" applyAlignment="1">
      <alignment horizontal="center" wrapText="1"/>
    </xf>
    <xf numFmtId="0" fontId="4" fillId="0" borderId="11" xfId="1" applyFont="1" applyFill="1" applyBorder="1" applyAlignment="1">
      <alignment horizontal="center" wrapText="1"/>
    </xf>
  </cellXfs>
  <cellStyles count="6">
    <cellStyle name="Bad" xfId="4" builtinId="27"/>
    <cellStyle name="Currency" xfId="2" builtinId="4"/>
    <cellStyle name="Good" xfId="1" builtinId="26"/>
    <cellStyle name="Hyperlink" xfId="5" builtinId="8"/>
    <cellStyle name="Normal" xfId="0" builtinId="0"/>
    <cellStyle name="Percent" xfId="3" builtinId="5"/>
  </cellStyles>
  <dxfs count="51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trgv.edu/som/admissions/index.htm" TargetMode="External"/><Relationship Id="rId13" Type="http://schemas.openxmlformats.org/officeDocument/2006/relationships/hyperlink" Target="https://www.shu.edu/medicine/" TargetMode="External"/><Relationship Id="rId3" Type="http://schemas.openxmlformats.org/officeDocument/2006/relationships/hyperlink" Target="https://www.ccny.cuny.edu/admissions" TargetMode="External"/><Relationship Id="rId7" Type="http://schemas.openxmlformats.org/officeDocument/2006/relationships/hyperlink" Target="https://som.utmb.edu/admissions-information/welcome" TargetMode="External"/><Relationship Id="rId12" Type="http://schemas.openxmlformats.org/officeDocument/2006/relationships/hyperlink" Target="https://medicine.illinois.edu/admissions/" TargetMode="External"/><Relationship Id="rId2" Type="http://schemas.openxmlformats.org/officeDocument/2006/relationships/hyperlink" Target="https://geiselmed.dartmouth.edu/" TargetMode="External"/><Relationship Id="rId1" Type="http://schemas.openxmlformats.org/officeDocument/2006/relationships/hyperlink" Target="https://www.slu.edu/medicine/about/index.php" TargetMode="External"/><Relationship Id="rId6" Type="http://schemas.openxmlformats.org/officeDocument/2006/relationships/hyperlink" Target="https://home.mmc.edu/admissions/school-of-medicine/" TargetMode="External"/><Relationship Id="rId11" Type="http://schemas.openxmlformats.org/officeDocument/2006/relationships/hyperlink" Target="https://medicine.illinois.edu/" TargetMode="External"/><Relationship Id="rId5" Type="http://schemas.openxmlformats.org/officeDocument/2006/relationships/hyperlink" Target="https://www.etsu.edu/com/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calmedu.org/school-of-medicine/admissions/welcome.php" TargetMode="External"/><Relationship Id="rId4" Type="http://schemas.openxmlformats.org/officeDocument/2006/relationships/hyperlink" Target="https://medicaleducation.weill.cornell.edu/" TargetMode="External"/><Relationship Id="rId9" Type="http://schemas.openxmlformats.org/officeDocument/2006/relationships/hyperlink" Target="https://www.calmedu.org/" TargetMode="External"/><Relationship Id="rId14" Type="http://schemas.openxmlformats.org/officeDocument/2006/relationships/hyperlink" Target="https://www.shu.edu/medicine/admissions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suhscshreveport.edu/Education/som/index" TargetMode="External"/><Relationship Id="rId13" Type="http://schemas.openxmlformats.org/officeDocument/2006/relationships/hyperlink" Target="http://pritzker.uchicago.edu/" TargetMode="External"/><Relationship Id="rId18" Type="http://schemas.openxmlformats.org/officeDocument/2006/relationships/hyperlink" Target="https://medschool.vcu.edu/" TargetMode="External"/><Relationship Id="rId3" Type="http://schemas.openxmlformats.org/officeDocument/2006/relationships/hyperlink" Target="http://ps.columbia.edu/education/admissions/applying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https://som.georgetown.edu/" TargetMode="External"/><Relationship Id="rId12" Type="http://schemas.openxmlformats.org/officeDocument/2006/relationships/hyperlink" Target="https://meded.ucsd.edu/" TargetMode="External"/><Relationship Id="rId17" Type="http://schemas.openxmlformats.org/officeDocument/2006/relationships/hyperlink" Target="https://som.unm.edu/education/md/ume/" TargetMode="External"/><Relationship Id="rId2" Type="http://schemas.openxmlformats.org/officeDocument/2006/relationships/hyperlink" Target="http://med.fau.edu/" TargetMode="External"/><Relationship Id="rId16" Type="http://schemas.openxmlformats.org/officeDocument/2006/relationships/hyperlink" Target="https://med.unr.edu/" TargetMode="External"/><Relationship Id="rId20" Type="http://schemas.openxmlformats.org/officeDocument/2006/relationships/hyperlink" Target="http://med.wmich.edu/admissions" TargetMode="External"/><Relationship Id="rId1" Type="http://schemas.openxmlformats.org/officeDocument/2006/relationships/hyperlink" Target="http://www.amc.edu/index.cfm" TargetMode="External"/><Relationship Id="rId6" Type="http://schemas.openxmlformats.org/officeDocument/2006/relationships/hyperlink" Target="https://tcmc.edu/Admissions/" TargetMode="External"/><Relationship Id="rId11" Type="http://schemas.openxmlformats.org/officeDocument/2006/relationships/hyperlink" Target="https://medicine.tamhsc.edu/admissions/index.html" TargetMode="External"/><Relationship Id="rId5" Type="http://schemas.openxmlformats.org/officeDocument/2006/relationships/hyperlink" Target="http://www.etsu.edu/com/sa/admissions/" TargetMode="External"/><Relationship Id="rId15" Type="http://schemas.openxmlformats.org/officeDocument/2006/relationships/hyperlink" Target="https://med.uky.edu/" TargetMode="External"/><Relationship Id="rId10" Type="http://schemas.openxmlformats.org/officeDocument/2006/relationships/hyperlink" Target="http://www.med.upenn.edu/" TargetMode="External"/><Relationship Id="rId19" Type="http://schemas.openxmlformats.org/officeDocument/2006/relationships/hyperlink" Target="https://medicine.wustl.edu/" TargetMode="External"/><Relationship Id="rId4" Type="http://schemas.openxmlformats.org/officeDocument/2006/relationships/hyperlink" Target="http://www.rowan.edu/coopermed/students/admissions/" TargetMode="External"/><Relationship Id="rId9" Type="http://schemas.openxmlformats.org/officeDocument/2006/relationships/hyperlink" Target="http://www.feinberg.northwestern.edu/" TargetMode="External"/><Relationship Id="rId14" Type="http://schemas.openxmlformats.org/officeDocument/2006/relationships/hyperlink" Target="http://www.ucdenver.edu/ACADEMICS/COLLEGES/MEDICALSCHOOL/education/degree_programs/Pages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7"/>
  <sheetViews>
    <sheetView tabSelected="1" zoomScale="115" zoomScaleNormal="115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D5" sqref="D5"/>
    </sheetView>
  </sheetViews>
  <sheetFormatPr defaultRowHeight="22.5" customHeight="1" x14ac:dyDescent="0.25"/>
  <cols>
    <col min="1" max="1" width="5.5703125" style="2" customWidth="1"/>
    <col min="2" max="2" width="83" style="1" bestFit="1" customWidth="1"/>
    <col min="3" max="3" width="8.5703125" style="1" bestFit="1" customWidth="1"/>
    <col min="4" max="4" width="11.140625" style="1" bestFit="1" customWidth="1"/>
    <col min="5" max="5" width="2.85546875" style="26" customWidth="1"/>
    <col min="6" max="6" width="7.28515625" style="2" customWidth="1"/>
    <col min="7" max="7" width="7.85546875" style="59" customWidth="1"/>
    <col min="8" max="8" width="9.140625" style="35" customWidth="1"/>
    <col min="9" max="9" width="8" style="32" customWidth="1"/>
    <col min="10" max="10" width="2.7109375" style="1" customWidth="1"/>
    <col min="11" max="11" width="8" style="26" bestFit="1" customWidth="1"/>
    <col min="12" max="13" width="7.5703125" style="27" bestFit="1" customWidth="1"/>
    <col min="14" max="14" width="8.7109375" style="28" bestFit="1" customWidth="1"/>
    <col min="15" max="15" width="8.7109375" style="29" bestFit="1" customWidth="1"/>
    <col min="16" max="16" width="2.42578125" style="1" customWidth="1"/>
    <col min="17" max="17" width="8" style="26" bestFit="1" customWidth="1"/>
    <col min="18" max="19" width="7.5703125" style="27" bestFit="1" customWidth="1"/>
    <col min="20" max="20" width="8" style="28" bestFit="1" customWidth="1"/>
    <col min="21" max="21" width="8.7109375" style="29" bestFit="1" customWidth="1"/>
    <col min="22" max="22" width="2.7109375" style="1" customWidth="1"/>
    <col min="23" max="23" width="8" style="26" bestFit="1" customWidth="1"/>
    <col min="24" max="24" width="7.5703125" style="27" bestFit="1" customWidth="1"/>
    <col min="25" max="25" width="7.42578125" style="27" bestFit="1" customWidth="1"/>
    <col min="26" max="26" width="8" style="28" bestFit="1" customWidth="1"/>
    <col min="27" max="27" width="8.7109375" style="29" bestFit="1" customWidth="1"/>
    <col min="28" max="28" width="3" style="1" customWidth="1"/>
    <col min="29" max="29" width="12.5703125" style="3" bestFit="1" customWidth="1"/>
    <col min="30" max="30" width="18.140625" style="4" bestFit="1" customWidth="1"/>
    <col min="31" max="31" width="7.5703125" style="5" customWidth="1"/>
    <col min="32" max="32" width="13.140625" style="52" bestFit="1" customWidth="1"/>
    <col min="33" max="33" width="2.42578125" style="65" customWidth="1"/>
    <col min="34" max="34" width="11.42578125" style="27" customWidth="1"/>
    <col min="35" max="35" width="9.140625" style="62"/>
    <col min="36" max="37" width="11.5703125" style="1" bestFit="1" customWidth="1"/>
    <col min="38" max="16384" width="9.140625" style="1"/>
  </cols>
  <sheetData>
    <row r="1" spans="1:35" ht="15" x14ac:dyDescent="0.25">
      <c r="K1" s="103" t="s">
        <v>5</v>
      </c>
      <c r="L1" s="104"/>
      <c r="M1" s="104"/>
      <c r="N1" s="104"/>
      <c r="O1" s="105"/>
      <c r="Q1" s="103" t="s">
        <v>6</v>
      </c>
      <c r="R1" s="104"/>
      <c r="S1" s="104"/>
      <c r="T1" s="104"/>
      <c r="U1" s="105"/>
      <c r="W1" s="103" t="s">
        <v>7</v>
      </c>
      <c r="X1" s="104"/>
      <c r="Y1" s="104"/>
      <c r="Z1" s="104"/>
      <c r="AA1" s="105"/>
    </row>
    <row r="2" spans="1:35" s="6" customFormat="1" ht="45.75" thickBot="1" x14ac:dyDescent="0.3">
      <c r="A2" s="7" t="s">
        <v>1</v>
      </c>
      <c r="B2" s="6" t="s">
        <v>0</v>
      </c>
      <c r="C2" s="6" t="s">
        <v>517</v>
      </c>
      <c r="D2" s="36" t="s">
        <v>518</v>
      </c>
      <c r="E2" s="8"/>
      <c r="F2" s="7" t="s">
        <v>2</v>
      </c>
      <c r="G2" s="36" t="s">
        <v>3</v>
      </c>
      <c r="H2" s="36" t="s">
        <v>4</v>
      </c>
      <c r="I2" s="33" t="s">
        <v>223</v>
      </c>
      <c r="K2" s="57" t="s">
        <v>203</v>
      </c>
      <c r="L2" s="36" t="s">
        <v>204</v>
      </c>
      <c r="M2" s="36" t="s">
        <v>222</v>
      </c>
      <c r="N2" s="70" t="s">
        <v>205</v>
      </c>
      <c r="O2" s="71" t="s">
        <v>206</v>
      </c>
      <c r="Q2" s="57" t="s">
        <v>203</v>
      </c>
      <c r="R2" s="36" t="s">
        <v>204</v>
      </c>
      <c r="S2" s="36" t="s">
        <v>222</v>
      </c>
      <c r="T2" s="70" t="s">
        <v>205</v>
      </c>
      <c r="U2" s="71" t="s">
        <v>206</v>
      </c>
      <c r="W2" s="57" t="s">
        <v>203</v>
      </c>
      <c r="X2" s="36" t="s">
        <v>204</v>
      </c>
      <c r="Y2" s="36" t="s">
        <v>222</v>
      </c>
      <c r="Z2" s="70" t="s">
        <v>205</v>
      </c>
      <c r="AA2" s="71" t="s">
        <v>206</v>
      </c>
      <c r="AC2" s="9" t="s">
        <v>8</v>
      </c>
      <c r="AD2" s="10" t="s">
        <v>519</v>
      </c>
      <c r="AE2" s="11" t="s">
        <v>225</v>
      </c>
      <c r="AF2" s="53" t="s">
        <v>224</v>
      </c>
      <c r="AG2" s="66"/>
      <c r="AI2" s="63" t="s">
        <v>520</v>
      </c>
    </row>
    <row r="3" spans="1:35" s="2" customFormat="1" ht="22.5" customHeight="1" x14ac:dyDescent="0.25">
      <c r="A3" s="12" t="s">
        <v>182</v>
      </c>
      <c r="B3" s="12" t="s">
        <v>86</v>
      </c>
      <c r="C3" s="31" t="str">
        <f>HYPERLINK(VLOOKUP(AI3,'Web Links - Do not remove'!A:E,4,FALSE),"Website")</f>
        <v>Website</v>
      </c>
      <c r="D3" s="31" t="str">
        <f>HYPERLINK(VLOOKUP(AI3,'Web Links - Do not remove'!A:E,5,FALSE),"Admissions")</f>
        <v>Admissions</v>
      </c>
      <c r="E3" s="58"/>
      <c r="F3" s="12" t="s">
        <v>200</v>
      </c>
      <c r="G3" s="60" t="s">
        <v>201</v>
      </c>
      <c r="H3" s="32" t="s">
        <v>202</v>
      </c>
      <c r="I3" s="32" t="s">
        <v>202</v>
      </c>
      <c r="K3" s="13">
        <v>515</v>
      </c>
      <c r="L3" s="14">
        <v>274</v>
      </c>
      <c r="M3" s="14">
        <v>164</v>
      </c>
      <c r="N3" s="15">
        <f t="shared" ref="N3:N35" si="0">+L3/K3</f>
        <v>0.53203883495145632</v>
      </c>
      <c r="O3" s="16">
        <f t="shared" ref="O3:O35" si="1">+M3/K3</f>
        <v>0.31844660194174756</v>
      </c>
      <c r="Q3" s="13">
        <v>3419</v>
      </c>
      <c r="R3" s="14">
        <v>182</v>
      </c>
      <c r="S3" s="14">
        <v>22</v>
      </c>
      <c r="T3" s="15">
        <f t="shared" ref="T3:T34" si="2">+R3/Q3</f>
        <v>5.3231939163498096E-2</v>
      </c>
      <c r="U3" s="16">
        <f t="shared" ref="U3:U34" si="3">+S3/Q3</f>
        <v>6.4346300087744952E-3</v>
      </c>
      <c r="W3" s="106" t="s">
        <v>514</v>
      </c>
      <c r="X3" s="107"/>
      <c r="Y3" s="107"/>
      <c r="Z3" s="107"/>
      <c r="AA3" s="108"/>
      <c r="AC3" s="17">
        <v>42370</v>
      </c>
      <c r="AD3" s="3" t="s">
        <v>209</v>
      </c>
      <c r="AE3" s="19">
        <v>0.92</v>
      </c>
      <c r="AF3" s="73">
        <v>156063</v>
      </c>
      <c r="AG3" s="67"/>
      <c r="AH3" s="14"/>
      <c r="AI3" s="64">
        <v>1001</v>
      </c>
    </row>
    <row r="4" spans="1:35" s="2" customFormat="1" ht="22.5" customHeight="1" x14ac:dyDescent="0.25">
      <c r="A4" s="12" t="s">
        <v>182</v>
      </c>
      <c r="B4" s="12" t="s">
        <v>125</v>
      </c>
      <c r="C4" s="31" t="str">
        <f>HYPERLINK(VLOOKUP(AI4,'Web Links - Do not remove'!A:E,4,FALSE),"Website")</f>
        <v>Website</v>
      </c>
      <c r="D4" s="31" t="str">
        <f>HYPERLINK(VLOOKUP(AI4,'Web Links - Do not remove'!A:E,5,FALSE),"Admissions")</f>
        <v>Admissions</v>
      </c>
      <c r="E4" s="58"/>
      <c r="F4" s="12" t="s">
        <v>200</v>
      </c>
      <c r="G4" s="60" t="s">
        <v>201</v>
      </c>
      <c r="H4" s="32" t="s">
        <v>202</v>
      </c>
      <c r="I4" s="32" t="s">
        <v>202</v>
      </c>
      <c r="K4" s="13">
        <v>456</v>
      </c>
      <c r="L4" s="14">
        <v>196</v>
      </c>
      <c r="M4" s="14">
        <v>67</v>
      </c>
      <c r="N4" s="15">
        <f t="shared" si="0"/>
        <v>0.42982456140350878</v>
      </c>
      <c r="O4" s="16">
        <f t="shared" si="1"/>
        <v>0.14692982456140352</v>
      </c>
      <c r="Q4" s="13">
        <v>1016</v>
      </c>
      <c r="R4" s="14">
        <v>15</v>
      </c>
      <c r="S4" s="14">
        <v>5</v>
      </c>
      <c r="T4" s="15">
        <f t="shared" si="2"/>
        <v>1.4763779527559055E-2</v>
      </c>
      <c r="U4" s="16">
        <f t="shared" si="3"/>
        <v>4.921259842519685E-3</v>
      </c>
      <c r="W4" s="97" t="s">
        <v>514</v>
      </c>
      <c r="X4" s="98"/>
      <c r="Y4" s="98"/>
      <c r="Z4" s="98"/>
      <c r="AA4" s="99"/>
      <c r="AC4" s="17">
        <v>42095</v>
      </c>
      <c r="AD4" s="3" t="s">
        <v>209</v>
      </c>
      <c r="AE4" s="19">
        <v>0.9</v>
      </c>
      <c r="AF4" s="73">
        <v>156242</v>
      </c>
      <c r="AG4" s="67"/>
      <c r="AH4" s="14"/>
      <c r="AI4" s="64">
        <v>1002</v>
      </c>
    </row>
    <row r="5" spans="1:35" s="2" customFormat="1" ht="22.5" customHeight="1" x14ac:dyDescent="0.25">
      <c r="A5" s="12" t="s">
        <v>184</v>
      </c>
      <c r="B5" s="12" t="s">
        <v>89</v>
      </c>
      <c r="C5" s="31" t="str">
        <f>HYPERLINK(VLOOKUP(AI5,'Web Links - Do not remove'!A:E,4,FALSE),"Website")</f>
        <v>Website</v>
      </c>
      <c r="D5" s="31" t="str">
        <f>HYPERLINK(VLOOKUP(AI5,'Web Links - Do not remove'!A:E,5,FALSE),"Admissions")</f>
        <v>Admissions</v>
      </c>
      <c r="E5" s="58"/>
      <c r="F5" s="12" t="s">
        <v>200</v>
      </c>
      <c r="G5" s="60" t="s">
        <v>201</v>
      </c>
      <c r="H5" s="32" t="s">
        <v>202</v>
      </c>
      <c r="I5" s="32" t="s">
        <v>202</v>
      </c>
      <c r="K5" s="13">
        <v>344</v>
      </c>
      <c r="L5" s="14">
        <v>326</v>
      </c>
      <c r="M5" s="14">
        <v>155</v>
      </c>
      <c r="N5" s="15">
        <f t="shared" si="0"/>
        <v>0.94767441860465118</v>
      </c>
      <c r="O5" s="16">
        <f t="shared" si="1"/>
        <v>0.45058139534883723</v>
      </c>
      <c r="Q5" s="13">
        <v>1849</v>
      </c>
      <c r="R5" s="14">
        <v>91</v>
      </c>
      <c r="S5" s="14">
        <v>18</v>
      </c>
      <c r="T5" s="15">
        <f t="shared" si="2"/>
        <v>4.921579232017307E-2</v>
      </c>
      <c r="U5" s="16">
        <f t="shared" si="3"/>
        <v>9.7349918875067609E-3</v>
      </c>
      <c r="W5" s="97" t="s">
        <v>514</v>
      </c>
      <c r="X5" s="98"/>
      <c r="Y5" s="98"/>
      <c r="Z5" s="98"/>
      <c r="AA5" s="99"/>
      <c r="AC5" s="17">
        <v>42370</v>
      </c>
      <c r="AD5" s="3" t="s">
        <v>208</v>
      </c>
      <c r="AE5" s="19">
        <v>0.85</v>
      </c>
      <c r="AF5" s="73">
        <v>190109</v>
      </c>
      <c r="AG5" s="67"/>
      <c r="AH5" s="14"/>
      <c r="AI5" s="64">
        <v>1201</v>
      </c>
    </row>
    <row r="6" spans="1:35" s="2" customFormat="1" ht="22.5" customHeight="1" x14ac:dyDescent="0.25">
      <c r="A6" s="12" t="s">
        <v>183</v>
      </c>
      <c r="B6" s="12" t="s">
        <v>87</v>
      </c>
      <c r="C6" s="31" t="str">
        <f>HYPERLINK(VLOOKUP(AI6,'Web Links - Do not remove'!A:E,4,FALSE),"Website")</f>
        <v>Website</v>
      </c>
      <c r="D6" s="31" t="str">
        <f>HYPERLINK(VLOOKUP(AI6,'Web Links - Do not remove'!A:E,5,FALSE),"Admissions")</f>
        <v>Admissions</v>
      </c>
      <c r="E6" s="58"/>
      <c r="F6" s="12" t="s">
        <v>200</v>
      </c>
      <c r="G6" s="60" t="s">
        <v>201</v>
      </c>
      <c r="H6" s="32" t="s">
        <v>235</v>
      </c>
      <c r="I6" s="32" t="s">
        <v>202</v>
      </c>
      <c r="K6" s="13">
        <v>867</v>
      </c>
      <c r="L6" s="14">
        <v>320</v>
      </c>
      <c r="M6" s="14">
        <v>81</v>
      </c>
      <c r="N6" s="15">
        <f t="shared" si="0"/>
        <v>0.3690888119953864</v>
      </c>
      <c r="O6" s="16">
        <f t="shared" si="1"/>
        <v>9.3425605536332182E-2</v>
      </c>
      <c r="Q6" s="13">
        <v>6296</v>
      </c>
      <c r="R6" s="14">
        <v>200</v>
      </c>
      <c r="S6" s="14">
        <v>36</v>
      </c>
      <c r="T6" s="15">
        <f t="shared" si="2"/>
        <v>3.176620076238882E-2</v>
      </c>
      <c r="U6" s="16">
        <f t="shared" si="3"/>
        <v>5.7179161372299869E-3</v>
      </c>
      <c r="W6" s="13">
        <v>55</v>
      </c>
      <c r="X6" s="14">
        <v>0</v>
      </c>
      <c r="Y6" s="14">
        <v>0</v>
      </c>
      <c r="Z6" s="15">
        <f>+X6/W6</f>
        <v>0</v>
      </c>
      <c r="AA6" s="16">
        <f>+Y6/W6</f>
        <v>0</v>
      </c>
      <c r="AC6" s="17">
        <v>42522</v>
      </c>
      <c r="AD6" s="3" t="s">
        <v>208</v>
      </c>
      <c r="AE6" s="19">
        <v>0.95</v>
      </c>
      <c r="AF6" s="73">
        <v>183085</v>
      </c>
      <c r="AG6" s="67"/>
      <c r="AH6" s="14"/>
      <c r="AI6" s="64">
        <v>1301</v>
      </c>
    </row>
    <row r="7" spans="1:35" s="2" customFormat="1" ht="22.5" customHeight="1" x14ac:dyDescent="0.25">
      <c r="A7" s="12" t="s">
        <v>183</v>
      </c>
      <c r="B7" s="12" t="s">
        <v>88</v>
      </c>
      <c r="C7" s="31" t="str">
        <f>HYPERLINK(VLOOKUP(AI7,'Web Links - Do not remove'!A:E,4,FALSE),"Website")</f>
        <v>Website</v>
      </c>
      <c r="D7" s="31" t="str">
        <f>HYPERLINK(VLOOKUP(AI7,'Web Links - Do not remove'!A:E,5,FALSE),"Admissions")</f>
        <v>Admissions</v>
      </c>
      <c r="E7" s="58"/>
      <c r="F7" s="12" t="s">
        <v>200</v>
      </c>
      <c r="G7" s="60" t="s">
        <v>201</v>
      </c>
      <c r="H7" s="32" t="s">
        <v>202</v>
      </c>
      <c r="I7" s="32" t="s">
        <v>202</v>
      </c>
      <c r="K7" s="13">
        <v>817</v>
      </c>
      <c r="L7" s="14">
        <v>162</v>
      </c>
      <c r="M7" s="14">
        <v>62</v>
      </c>
      <c r="N7" s="15">
        <f t="shared" si="0"/>
        <v>0.19828641370869032</v>
      </c>
      <c r="O7" s="16">
        <f t="shared" si="1"/>
        <v>7.588739290085679E-2</v>
      </c>
      <c r="Q7" s="13">
        <v>3897</v>
      </c>
      <c r="R7" s="14">
        <v>186</v>
      </c>
      <c r="S7" s="14">
        <v>18</v>
      </c>
      <c r="T7" s="15">
        <f t="shared" si="2"/>
        <v>4.7729022324865283E-2</v>
      </c>
      <c r="U7" s="16">
        <f t="shared" si="3"/>
        <v>4.6189376443418013E-3</v>
      </c>
      <c r="W7" s="97" t="s">
        <v>514</v>
      </c>
      <c r="X7" s="98"/>
      <c r="Y7" s="98"/>
      <c r="Z7" s="98"/>
      <c r="AA7" s="99"/>
      <c r="AC7" s="17">
        <v>42370</v>
      </c>
      <c r="AD7" s="3" t="s">
        <v>208</v>
      </c>
      <c r="AE7" s="19">
        <v>0.94</v>
      </c>
      <c r="AF7" s="73">
        <v>184416</v>
      </c>
      <c r="AG7" s="67"/>
      <c r="AH7" s="14"/>
      <c r="AI7" s="64">
        <v>1302</v>
      </c>
    </row>
    <row r="8" spans="1:35" s="2" customFormat="1" ht="22.5" customHeight="1" x14ac:dyDescent="0.25">
      <c r="A8" s="12" t="s">
        <v>157</v>
      </c>
      <c r="B8" s="12" t="s">
        <v>13</v>
      </c>
      <c r="C8" s="31" t="str">
        <f>HYPERLINK(VLOOKUP(AI8,'Web Links - Do not remove'!A:E,4,FALSE),"Website")</f>
        <v>Website</v>
      </c>
      <c r="D8" s="31" t="str">
        <f>HYPERLINK(VLOOKUP(AI8,'Web Links - Do not remove'!A:E,5,FALSE),"Admissions")</f>
        <v>Admissions</v>
      </c>
      <c r="E8" s="58"/>
      <c r="F8" s="12" t="s">
        <v>199</v>
      </c>
      <c r="G8" s="60" t="s">
        <v>201</v>
      </c>
      <c r="H8" s="32" t="s">
        <v>202</v>
      </c>
      <c r="I8" s="32" t="s">
        <v>202</v>
      </c>
      <c r="K8" s="13">
        <v>2760</v>
      </c>
      <c r="L8" s="14">
        <v>323</v>
      </c>
      <c r="M8" s="14">
        <v>87</v>
      </c>
      <c r="N8" s="15">
        <f t="shared" si="0"/>
        <v>0.11702898550724637</v>
      </c>
      <c r="O8" s="16">
        <f t="shared" si="1"/>
        <v>3.1521739130434781E-2</v>
      </c>
      <c r="Q8" s="13">
        <v>2712</v>
      </c>
      <c r="R8" s="14">
        <v>36</v>
      </c>
      <c r="S8" s="14">
        <v>7</v>
      </c>
      <c r="T8" s="15">
        <f t="shared" si="2"/>
        <v>1.3274336283185841E-2</v>
      </c>
      <c r="U8" s="16">
        <f t="shared" si="3"/>
        <v>2.5811209439528023E-3</v>
      </c>
      <c r="W8" s="13"/>
      <c r="X8" s="14"/>
      <c r="Y8" s="14" t="s">
        <v>514</v>
      </c>
      <c r="Z8" s="15"/>
      <c r="AA8" s="16"/>
      <c r="AC8" s="17">
        <v>42005</v>
      </c>
      <c r="AD8" s="3" t="s">
        <v>208</v>
      </c>
      <c r="AE8" s="19">
        <v>0.72</v>
      </c>
      <c r="AF8" s="54" t="s">
        <v>226</v>
      </c>
      <c r="AG8" s="67"/>
      <c r="AH8" s="14"/>
      <c r="AI8" s="64">
        <v>1401</v>
      </c>
    </row>
    <row r="9" spans="1:35" s="2" customFormat="1" ht="22.5" customHeight="1" x14ac:dyDescent="0.25">
      <c r="A9" s="12" t="s">
        <v>157</v>
      </c>
      <c r="B9" s="12" t="s">
        <v>525</v>
      </c>
      <c r="C9" s="31" t="s">
        <v>517</v>
      </c>
      <c r="D9" s="31" t="s">
        <v>523</v>
      </c>
      <c r="E9" s="58"/>
      <c r="F9" s="12" t="s">
        <v>199</v>
      </c>
      <c r="G9" s="60" t="s">
        <v>201</v>
      </c>
      <c r="H9" s="32" t="s">
        <v>202</v>
      </c>
      <c r="I9" s="32" t="s">
        <v>201</v>
      </c>
      <c r="K9" s="13"/>
      <c r="L9" s="14"/>
      <c r="M9" s="14" t="s">
        <v>527</v>
      </c>
      <c r="N9" s="15"/>
      <c r="O9" s="16"/>
      <c r="Q9" s="13"/>
      <c r="R9" s="14"/>
      <c r="S9" s="14" t="s">
        <v>527</v>
      </c>
      <c r="T9" s="15"/>
      <c r="U9" s="16"/>
      <c r="W9" s="13"/>
      <c r="X9" s="14"/>
      <c r="Y9" s="14" t="s">
        <v>514</v>
      </c>
      <c r="Z9" s="15"/>
      <c r="AA9" s="16"/>
      <c r="AC9" s="17">
        <v>42370</v>
      </c>
      <c r="AD9" s="3" t="s">
        <v>209</v>
      </c>
      <c r="AE9" s="19" t="s">
        <v>226</v>
      </c>
      <c r="AF9" s="54" t="s">
        <v>226</v>
      </c>
      <c r="AG9" s="67"/>
      <c r="AH9" s="14"/>
      <c r="AI9" s="64"/>
    </row>
    <row r="10" spans="1:35" s="2" customFormat="1" ht="22.5" customHeight="1" x14ac:dyDescent="0.25">
      <c r="A10" s="12" t="s">
        <v>157</v>
      </c>
      <c r="B10" s="12" t="s">
        <v>40</v>
      </c>
      <c r="C10" s="31" t="str">
        <f>HYPERLINK(VLOOKUP(AI10,'Web Links - Do not remove'!A:E,4,FALSE),"Website")</f>
        <v>Website</v>
      </c>
      <c r="D10" s="31" t="str">
        <f>HYPERLINK(VLOOKUP(AI10,'Web Links - Do not remove'!A:E,5,FALSE),"Admissions")</f>
        <v>Admissions</v>
      </c>
      <c r="E10" s="58"/>
      <c r="F10" s="12" t="s">
        <v>199</v>
      </c>
      <c r="G10" s="60" t="s">
        <v>201</v>
      </c>
      <c r="H10" s="32" t="s">
        <v>201</v>
      </c>
      <c r="I10" s="32" t="s">
        <v>201</v>
      </c>
      <c r="K10" s="13">
        <v>3981</v>
      </c>
      <c r="L10" s="14">
        <v>476</v>
      </c>
      <c r="M10" s="14">
        <v>137</v>
      </c>
      <c r="N10" s="15">
        <f t="shared" si="0"/>
        <v>0.11956794775182115</v>
      </c>
      <c r="O10" s="16">
        <f t="shared" si="1"/>
        <v>3.4413463953780456E-2</v>
      </c>
      <c r="Q10" s="13">
        <v>3754</v>
      </c>
      <c r="R10" s="14">
        <v>250</v>
      </c>
      <c r="S10" s="14">
        <v>47</v>
      </c>
      <c r="T10" s="15">
        <f t="shared" si="2"/>
        <v>6.659563132658497E-2</v>
      </c>
      <c r="U10" s="16">
        <f t="shared" si="3"/>
        <v>1.2519978689397976E-2</v>
      </c>
      <c r="W10" s="13">
        <v>364</v>
      </c>
      <c r="X10" s="14">
        <v>2</v>
      </c>
      <c r="Y10" s="14">
        <v>0</v>
      </c>
      <c r="Z10" s="15">
        <f>+X10/W10</f>
        <v>5.4945054945054949E-3</v>
      </c>
      <c r="AA10" s="16">
        <f>+Y10/W10</f>
        <v>0</v>
      </c>
      <c r="AC10" s="17">
        <v>42370</v>
      </c>
      <c r="AD10" s="3" t="s">
        <v>209</v>
      </c>
      <c r="AE10" s="19">
        <v>0.79</v>
      </c>
      <c r="AF10" s="54">
        <v>216134</v>
      </c>
      <c r="AG10" s="67"/>
      <c r="AH10" s="14"/>
      <c r="AI10" s="64">
        <v>1402</v>
      </c>
    </row>
    <row r="11" spans="1:35" s="2" customFormat="1" ht="22.5" customHeight="1" x14ac:dyDescent="0.25">
      <c r="A11" s="12" t="s">
        <v>157</v>
      </c>
      <c r="B11" s="12" t="s">
        <v>42</v>
      </c>
      <c r="C11" s="31" t="str">
        <f>HYPERLINK(VLOOKUP(AI11,'Web Links - Do not remove'!A:E,4,FALSE),"Website")</f>
        <v>Website</v>
      </c>
      <c r="D11" s="31" t="str">
        <f>HYPERLINK(VLOOKUP(AI11,'Web Links - Do not remove'!A:E,5,FALSE),"Admissions")</f>
        <v>Admissions</v>
      </c>
      <c r="E11" s="58"/>
      <c r="F11" s="12" t="s">
        <v>199</v>
      </c>
      <c r="G11" s="60" t="s">
        <v>201</v>
      </c>
      <c r="H11" s="32" t="s">
        <v>201</v>
      </c>
      <c r="I11" s="32" t="s">
        <v>201</v>
      </c>
      <c r="K11" s="13">
        <v>2138</v>
      </c>
      <c r="L11" s="14">
        <v>170</v>
      </c>
      <c r="M11" s="14">
        <v>87</v>
      </c>
      <c r="N11" s="15">
        <f t="shared" si="0"/>
        <v>7.9513564078578111E-2</v>
      </c>
      <c r="O11" s="16">
        <f t="shared" si="1"/>
        <v>4.0692235734331152E-2</v>
      </c>
      <c r="Q11" s="13">
        <v>2777</v>
      </c>
      <c r="R11" s="14">
        <v>148</v>
      </c>
      <c r="S11" s="14">
        <v>64</v>
      </c>
      <c r="T11" s="15">
        <f t="shared" si="2"/>
        <v>5.3294922578321934E-2</v>
      </c>
      <c r="U11" s="16">
        <f t="shared" si="3"/>
        <v>2.3046453006841917E-2</v>
      </c>
      <c r="W11" s="13">
        <v>337</v>
      </c>
      <c r="X11" s="14">
        <v>44</v>
      </c>
      <c r="Y11" s="14">
        <v>17</v>
      </c>
      <c r="Z11" s="15">
        <f>+X11/W11</f>
        <v>0.13056379821958458</v>
      </c>
      <c r="AA11" s="16">
        <f>+Y11/W11</f>
        <v>5.0445103857566766E-2</v>
      </c>
      <c r="AC11" s="17">
        <v>42370</v>
      </c>
      <c r="AD11" s="3" t="s">
        <v>207</v>
      </c>
      <c r="AE11" s="19">
        <v>0.8</v>
      </c>
      <c r="AF11" s="54">
        <v>206590</v>
      </c>
      <c r="AG11" s="67"/>
      <c r="AH11" s="14"/>
      <c r="AI11" s="64">
        <v>1403</v>
      </c>
    </row>
    <row r="12" spans="1:35" s="2" customFormat="1" ht="22.5" customHeight="1" x14ac:dyDescent="0.25">
      <c r="A12" s="12" t="s">
        <v>157</v>
      </c>
      <c r="B12" s="12" t="s">
        <v>73</v>
      </c>
      <c r="C12" s="31" t="str">
        <f>HYPERLINK(VLOOKUP(AI12,'Web Links - Do not remove'!A:E,4,FALSE),"Website")</f>
        <v>Website</v>
      </c>
      <c r="D12" s="31" t="str">
        <f>HYPERLINK(VLOOKUP(AI12,'Web Links - Do not remove'!A:E,5,FALSE),"Admissions")</f>
        <v>Admissions</v>
      </c>
      <c r="E12" s="58"/>
      <c r="F12" s="12" t="s">
        <v>199</v>
      </c>
      <c r="G12" s="60" t="s">
        <v>201</v>
      </c>
      <c r="H12" s="32" t="s">
        <v>201</v>
      </c>
      <c r="I12" s="32" t="s">
        <v>201</v>
      </c>
      <c r="K12" s="13">
        <v>2420</v>
      </c>
      <c r="L12" s="14">
        <v>150</v>
      </c>
      <c r="M12" s="14">
        <v>38</v>
      </c>
      <c r="N12" s="15">
        <f t="shared" si="0"/>
        <v>6.1983471074380167E-2</v>
      </c>
      <c r="O12" s="16">
        <f t="shared" si="1"/>
        <v>1.5702479338842976E-2</v>
      </c>
      <c r="Q12" s="13">
        <v>4435</v>
      </c>
      <c r="R12" s="14">
        <v>343</v>
      </c>
      <c r="S12" s="14">
        <v>57</v>
      </c>
      <c r="T12" s="15">
        <f t="shared" si="2"/>
        <v>7.7339346110484777E-2</v>
      </c>
      <c r="U12" s="16">
        <f t="shared" si="3"/>
        <v>1.2852311161217588E-2</v>
      </c>
      <c r="W12" s="13">
        <v>403</v>
      </c>
      <c r="X12" s="14">
        <v>17</v>
      </c>
      <c r="Y12" s="14">
        <v>5</v>
      </c>
      <c r="Z12" s="15">
        <f>+X12/W12</f>
        <v>4.2183622828784122E-2</v>
      </c>
      <c r="AA12" s="16">
        <f>+Y12/W12</f>
        <v>1.2406947890818859E-2</v>
      </c>
      <c r="AC12" s="17">
        <v>42217</v>
      </c>
      <c r="AD12" s="3" t="s">
        <v>207</v>
      </c>
      <c r="AE12" s="19">
        <v>0.75</v>
      </c>
      <c r="AF12" s="54">
        <v>96327</v>
      </c>
      <c r="AG12" s="67"/>
      <c r="AH12" s="14"/>
      <c r="AI12" s="64">
        <v>1404</v>
      </c>
    </row>
    <row r="13" spans="1:35" s="2" customFormat="1" ht="22.5" customHeight="1" x14ac:dyDescent="0.25">
      <c r="A13" s="12" t="s">
        <v>157</v>
      </c>
      <c r="B13" s="12" t="s">
        <v>90</v>
      </c>
      <c r="C13" s="31" t="str">
        <f>HYPERLINK(VLOOKUP(AI13,'Web Links - Do not remove'!A:E,4,FALSE),"Website")</f>
        <v>Website</v>
      </c>
      <c r="D13" s="31" t="str">
        <f>HYPERLINK(VLOOKUP(AI13,'Web Links - Do not remove'!A:E,5,FALSE),"Admissions")</f>
        <v>Admissions</v>
      </c>
      <c r="E13" s="58"/>
      <c r="F13" s="12" t="s">
        <v>200</v>
      </c>
      <c r="G13" s="60" t="s">
        <v>201</v>
      </c>
      <c r="H13" s="32" t="s">
        <v>201</v>
      </c>
      <c r="I13" s="32" t="s">
        <v>201</v>
      </c>
      <c r="K13" s="13">
        <v>4586</v>
      </c>
      <c r="L13" s="14">
        <v>451</v>
      </c>
      <c r="M13" s="14">
        <v>109</v>
      </c>
      <c r="N13" s="15">
        <f t="shared" si="0"/>
        <v>9.8342782381160052E-2</v>
      </c>
      <c r="O13" s="16">
        <f t="shared" si="1"/>
        <v>2.3767989533362406E-2</v>
      </c>
      <c r="Q13" s="13">
        <v>2119</v>
      </c>
      <c r="R13" s="14">
        <v>20</v>
      </c>
      <c r="S13" s="14">
        <v>4</v>
      </c>
      <c r="T13" s="15">
        <f t="shared" si="2"/>
        <v>9.4384143463898066E-3</v>
      </c>
      <c r="U13" s="16">
        <f t="shared" si="3"/>
        <v>1.8876828692779614E-3</v>
      </c>
      <c r="W13" s="13">
        <v>266</v>
      </c>
      <c r="X13" s="14">
        <v>9</v>
      </c>
      <c r="Y13" s="14">
        <v>1</v>
      </c>
      <c r="Z13" s="15">
        <f>+X13/W13</f>
        <v>3.3834586466165412E-2</v>
      </c>
      <c r="AA13" s="16">
        <f>+Y13/W13</f>
        <v>3.7593984962406013E-3</v>
      </c>
      <c r="AC13" s="17">
        <v>42156</v>
      </c>
      <c r="AD13" s="3" t="s">
        <v>209</v>
      </c>
      <c r="AE13" s="19">
        <v>0.97</v>
      </c>
      <c r="AF13" s="54">
        <v>156808</v>
      </c>
      <c r="AG13" s="67"/>
      <c r="AH13" s="14"/>
      <c r="AI13" s="64">
        <v>1405</v>
      </c>
    </row>
    <row r="14" spans="1:35" s="2" customFormat="1" ht="22.5" customHeight="1" x14ac:dyDescent="0.25">
      <c r="A14" s="12" t="s">
        <v>157</v>
      </c>
      <c r="B14" s="12" t="s">
        <v>91</v>
      </c>
      <c r="C14" s="31" t="str">
        <f>HYPERLINK(VLOOKUP(AI14,'Web Links - Do not remove'!A:E,4,FALSE),"Website")</f>
        <v>Website</v>
      </c>
      <c r="D14" s="31" t="str">
        <f>HYPERLINK(VLOOKUP(AI14,'Web Links - Do not remove'!A:E,5,FALSE),"Admissions")</f>
        <v>Admissions</v>
      </c>
      <c r="E14" s="58"/>
      <c r="F14" s="12" t="s">
        <v>200</v>
      </c>
      <c r="G14" s="60" t="s">
        <v>201</v>
      </c>
      <c r="H14" s="32" t="s">
        <v>202</v>
      </c>
      <c r="I14" s="32" t="s">
        <v>201</v>
      </c>
      <c r="K14" s="13">
        <v>4493</v>
      </c>
      <c r="L14" s="14">
        <v>464</v>
      </c>
      <c r="M14" s="14">
        <v>93</v>
      </c>
      <c r="N14" s="15">
        <f t="shared" si="0"/>
        <v>0.10327175606498998</v>
      </c>
      <c r="O14" s="16">
        <f t="shared" si="1"/>
        <v>2.0698864900957046E-2</v>
      </c>
      <c r="Q14" s="13">
        <v>1717</v>
      </c>
      <c r="R14" s="14">
        <v>73</v>
      </c>
      <c r="S14" s="14">
        <v>11</v>
      </c>
      <c r="T14" s="15">
        <f t="shared" si="2"/>
        <v>4.2516016307513102E-2</v>
      </c>
      <c r="U14" s="16">
        <f t="shared" si="3"/>
        <v>6.4065230052417002E-3</v>
      </c>
      <c r="W14" s="97" t="s">
        <v>514</v>
      </c>
      <c r="X14" s="98"/>
      <c r="Y14" s="98"/>
      <c r="Z14" s="98"/>
      <c r="AA14" s="99"/>
      <c r="AC14" s="17">
        <v>42156</v>
      </c>
      <c r="AD14" s="3" t="s">
        <v>209</v>
      </c>
      <c r="AE14" s="19">
        <v>0.88</v>
      </c>
      <c r="AF14" s="54">
        <v>191832</v>
      </c>
      <c r="AG14" s="67"/>
      <c r="AH14" s="14"/>
      <c r="AI14" s="64">
        <v>1406</v>
      </c>
    </row>
    <row r="15" spans="1:35" s="2" customFormat="1" ht="22.5" customHeight="1" x14ac:dyDescent="0.25">
      <c r="A15" s="12" t="s">
        <v>157</v>
      </c>
      <c r="B15" s="12" t="s">
        <v>92</v>
      </c>
      <c r="C15" s="31" t="str">
        <f>HYPERLINK(VLOOKUP(AI15,'Web Links - Do not remove'!A:E,4,FALSE),"Website")</f>
        <v>Website</v>
      </c>
      <c r="D15" s="31" t="str">
        <f>HYPERLINK(VLOOKUP(AI15,'Web Links - Do not remove'!A:E,5,FALSE),"Admissions")</f>
        <v>Admissions</v>
      </c>
      <c r="E15" s="58"/>
      <c r="F15" s="12" t="s">
        <v>200</v>
      </c>
      <c r="G15" s="60" t="s">
        <v>201</v>
      </c>
      <c r="H15" s="32" t="s">
        <v>201</v>
      </c>
      <c r="I15" s="32" t="s">
        <v>201</v>
      </c>
      <c r="K15" s="13">
        <v>5641</v>
      </c>
      <c r="L15" s="14">
        <v>626</v>
      </c>
      <c r="M15" s="14">
        <v>117</v>
      </c>
      <c r="N15" s="15">
        <f t="shared" si="0"/>
        <v>0.11097323169650772</v>
      </c>
      <c r="O15" s="16">
        <f t="shared" si="1"/>
        <v>2.0741003368197126E-2</v>
      </c>
      <c r="Q15" s="13">
        <v>5198</v>
      </c>
      <c r="R15" s="14">
        <v>310</v>
      </c>
      <c r="S15" s="14">
        <v>49</v>
      </c>
      <c r="T15" s="15">
        <f t="shared" si="2"/>
        <v>5.9638322431704499E-2</v>
      </c>
      <c r="U15" s="16">
        <f t="shared" si="3"/>
        <v>9.4267025779145829E-3</v>
      </c>
      <c r="W15" s="13">
        <v>566</v>
      </c>
      <c r="X15" s="14">
        <v>12</v>
      </c>
      <c r="Y15" s="14">
        <v>9</v>
      </c>
      <c r="Z15" s="15">
        <f>+X15/W15</f>
        <v>2.1201413427561839E-2</v>
      </c>
      <c r="AA15" s="16">
        <f>+Y15/W15</f>
        <v>1.5901060070671377E-2</v>
      </c>
      <c r="AC15" s="17">
        <v>42583</v>
      </c>
      <c r="AD15" s="3" t="s">
        <v>209</v>
      </c>
      <c r="AE15" s="19">
        <v>0.91</v>
      </c>
      <c r="AF15" s="54">
        <v>160968</v>
      </c>
      <c r="AG15" s="67"/>
      <c r="AH15" s="14"/>
      <c r="AI15" s="64">
        <v>1407</v>
      </c>
    </row>
    <row r="16" spans="1:35" s="2" customFormat="1" ht="22.5" customHeight="1" x14ac:dyDescent="0.25">
      <c r="A16" s="12" t="s">
        <v>157</v>
      </c>
      <c r="B16" s="12" t="s">
        <v>93</v>
      </c>
      <c r="C16" s="31" t="str">
        <f>HYPERLINK(VLOOKUP(AI16,'Web Links - Do not remove'!A:E,4,FALSE),"Website")</f>
        <v>Website</v>
      </c>
      <c r="D16" s="31" t="str">
        <f>HYPERLINK(VLOOKUP(AI16,'Web Links - Do not remove'!A:E,5,FALSE),"Admissions")</f>
        <v>Admissions</v>
      </c>
      <c r="E16" s="58"/>
      <c r="F16" s="12" t="s">
        <v>200</v>
      </c>
      <c r="G16" s="60" t="s">
        <v>201</v>
      </c>
      <c r="H16" s="32" t="s">
        <v>202</v>
      </c>
      <c r="I16" s="32" t="s">
        <v>201</v>
      </c>
      <c r="K16" s="13">
        <v>4086</v>
      </c>
      <c r="L16" s="14">
        <v>264</v>
      </c>
      <c r="M16" s="14">
        <v>66</v>
      </c>
      <c r="N16" s="15">
        <f t="shared" si="0"/>
        <v>6.4610866372980913E-2</v>
      </c>
      <c r="O16" s="16">
        <f t="shared" si="1"/>
        <v>1.6152716593245228E-2</v>
      </c>
      <c r="Q16" s="13">
        <v>1226</v>
      </c>
      <c r="R16" s="14">
        <v>0</v>
      </c>
      <c r="S16" s="14">
        <v>0</v>
      </c>
      <c r="T16" s="15">
        <f t="shared" si="2"/>
        <v>0</v>
      </c>
      <c r="U16" s="16">
        <f t="shared" si="3"/>
        <v>0</v>
      </c>
      <c r="W16" s="97" t="s">
        <v>514</v>
      </c>
      <c r="X16" s="98"/>
      <c r="Y16" s="98"/>
      <c r="Z16" s="98"/>
      <c r="AA16" s="99"/>
      <c r="AC16" s="17">
        <v>42005</v>
      </c>
      <c r="AD16" s="3" t="s">
        <v>209</v>
      </c>
      <c r="AE16" s="19">
        <v>0.92</v>
      </c>
      <c r="AF16" s="54">
        <v>152379</v>
      </c>
      <c r="AG16" s="67"/>
      <c r="AH16" s="14"/>
      <c r="AI16" s="64">
        <v>1408</v>
      </c>
    </row>
    <row r="17" spans="1:35" s="2" customFormat="1" ht="22.5" customHeight="1" x14ac:dyDescent="0.25">
      <c r="A17" s="12" t="s">
        <v>157</v>
      </c>
      <c r="B17" s="12" t="s">
        <v>94</v>
      </c>
      <c r="C17" s="31" t="str">
        <f>HYPERLINK(VLOOKUP(AI17,'Web Links - Do not remove'!A:E,4,FALSE),"Website")</f>
        <v>Website</v>
      </c>
      <c r="D17" s="31" t="str">
        <f>HYPERLINK(VLOOKUP(AI17,'Web Links - Do not remove'!A:E,5,FALSE),"Admissions")</f>
        <v>Admissions</v>
      </c>
      <c r="E17" s="58"/>
      <c r="F17" s="12" t="s">
        <v>200</v>
      </c>
      <c r="G17" s="60" t="s">
        <v>201</v>
      </c>
      <c r="H17" s="32" t="s">
        <v>201</v>
      </c>
      <c r="I17" s="32" t="s">
        <v>201</v>
      </c>
      <c r="K17" s="13">
        <v>4291</v>
      </c>
      <c r="L17" s="14">
        <v>549</v>
      </c>
      <c r="M17" s="14">
        <v>119</v>
      </c>
      <c r="N17" s="15">
        <f t="shared" si="0"/>
        <v>0.12794220461430902</v>
      </c>
      <c r="O17" s="16">
        <f t="shared" si="1"/>
        <v>2.7732463295269169E-2</v>
      </c>
      <c r="Q17" s="13">
        <v>3632</v>
      </c>
      <c r="R17" s="14">
        <v>193</v>
      </c>
      <c r="S17" s="14">
        <v>15</v>
      </c>
      <c r="T17" s="15">
        <f t="shared" si="2"/>
        <v>5.3138766519823785E-2</v>
      </c>
      <c r="U17" s="16">
        <f t="shared" si="3"/>
        <v>4.1299559471365639E-3</v>
      </c>
      <c r="W17" s="13">
        <v>48</v>
      </c>
      <c r="X17" s="14">
        <v>0</v>
      </c>
      <c r="Y17" s="14">
        <v>0</v>
      </c>
      <c r="Z17" s="15">
        <f>+X17/W17</f>
        <v>0</v>
      </c>
      <c r="AA17" s="16">
        <f>+Y17/W17</f>
        <v>0</v>
      </c>
      <c r="AC17" s="17">
        <v>42370</v>
      </c>
      <c r="AD17" s="3" t="s">
        <v>209</v>
      </c>
      <c r="AE17" s="19">
        <v>0.83</v>
      </c>
      <c r="AF17" s="54">
        <v>110622</v>
      </c>
      <c r="AG17" s="67"/>
      <c r="AH17" s="14"/>
      <c r="AI17" s="64">
        <v>1409</v>
      </c>
    </row>
    <row r="18" spans="1:35" s="2" customFormat="1" ht="22.5" customHeight="1" x14ac:dyDescent="0.25">
      <c r="A18" s="12" t="s">
        <v>157</v>
      </c>
      <c r="B18" s="12" t="s">
        <v>95</v>
      </c>
      <c r="C18" s="31" t="str">
        <f>HYPERLINK(VLOOKUP(AI18,'Web Links - Do not remove'!A:E,4,FALSE),"Website")</f>
        <v>Website</v>
      </c>
      <c r="D18" s="31" t="str">
        <f>HYPERLINK(VLOOKUP(AI18,'Web Links - Do not remove'!A:E,5,FALSE),"Admissions")</f>
        <v>Admissions</v>
      </c>
      <c r="E18" s="58"/>
      <c r="F18" s="12" t="s">
        <v>200</v>
      </c>
      <c r="G18" s="60" t="s">
        <v>201</v>
      </c>
      <c r="H18" s="32" t="s">
        <v>202</v>
      </c>
      <c r="I18" s="32" t="s">
        <v>201</v>
      </c>
      <c r="K18" s="13">
        <v>3586</v>
      </c>
      <c r="L18" s="14">
        <v>280</v>
      </c>
      <c r="M18" s="14">
        <v>110</v>
      </c>
      <c r="N18" s="15">
        <f t="shared" si="0"/>
        <v>7.8081427774679302E-2</v>
      </c>
      <c r="O18" s="16">
        <f t="shared" si="1"/>
        <v>3.0674846625766871E-2</v>
      </c>
      <c r="Q18" s="13">
        <v>4288</v>
      </c>
      <c r="R18" s="14">
        <v>225</v>
      </c>
      <c r="S18" s="14">
        <v>49</v>
      </c>
      <c r="T18" s="15">
        <f t="shared" si="2"/>
        <v>5.2472014925373137E-2</v>
      </c>
      <c r="U18" s="16">
        <f t="shared" si="3"/>
        <v>1.1427238805970149E-2</v>
      </c>
      <c r="W18" s="13"/>
      <c r="X18" s="14"/>
      <c r="Y18" s="14" t="s">
        <v>514</v>
      </c>
      <c r="Z18" s="15"/>
      <c r="AA18" s="16"/>
      <c r="AC18" s="17">
        <v>42370</v>
      </c>
      <c r="AD18" s="3" t="s">
        <v>207</v>
      </c>
      <c r="AE18" s="19">
        <v>0.85</v>
      </c>
      <c r="AF18" s="54">
        <v>138024</v>
      </c>
      <c r="AG18" s="67"/>
      <c r="AH18" s="14"/>
      <c r="AI18" s="64">
        <v>1410</v>
      </c>
    </row>
    <row r="19" spans="1:35" s="2" customFormat="1" ht="22.5" customHeight="1" x14ac:dyDescent="0.25">
      <c r="A19" s="12" t="s">
        <v>185</v>
      </c>
      <c r="B19" s="12" t="s">
        <v>99</v>
      </c>
      <c r="C19" s="31" t="str">
        <f>HYPERLINK(VLOOKUP(AI19,'Web Links - Do not remove'!A:E,4,FALSE),"Website")</f>
        <v>Website</v>
      </c>
      <c r="D19" s="31" t="str">
        <f>HYPERLINK(VLOOKUP(AI19,'Web Links - Do not remove'!A:E,5,FALSE),"Admissions")</f>
        <v>Admissions</v>
      </c>
      <c r="E19" s="58"/>
      <c r="F19" s="12" t="s">
        <v>200</v>
      </c>
      <c r="G19" s="60" t="s">
        <v>201</v>
      </c>
      <c r="H19" s="32" t="s">
        <v>201</v>
      </c>
      <c r="I19" s="32" t="s">
        <v>201</v>
      </c>
      <c r="K19" s="13">
        <v>774</v>
      </c>
      <c r="L19" s="14">
        <v>259</v>
      </c>
      <c r="M19" s="14">
        <v>118</v>
      </c>
      <c r="N19" s="15">
        <f t="shared" si="0"/>
        <v>0.33462532299741604</v>
      </c>
      <c r="O19" s="16">
        <f t="shared" si="1"/>
        <v>0.15245478036175711</v>
      </c>
      <c r="Q19" s="13">
        <v>6240</v>
      </c>
      <c r="R19" s="14">
        <v>362</v>
      </c>
      <c r="S19" s="14">
        <v>65</v>
      </c>
      <c r="T19" s="15">
        <f t="shared" si="2"/>
        <v>5.8012820512820515E-2</v>
      </c>
      <c r="U19" s="16">
        <f t="shared" si="3"/>
        <v>1.0416666666666666E-2</v>
      </c>
      <c r="W19" s="13">
        <v>49</v>
      </c>
      <c r="X19" s="14">
        <v>8</v>
      </c>
      <c r="Y19" s="14">
        <v>0</v>
      </c>
      <c r="Z19" s="15">
        <f>+X19/W19</f>
        <v>0.16326530612244897</v>
      </c>
      <c r="AA19" s="16">
        <f>+Y19/W19</f>
        <v>0</v>
      </c>
      <c r="AC19" s="17">
        <v>42005</v>
      </c>
      <c r="AD19" s="3" t="s">
        <v>209</v>
      </c>
      <c r="AE19" s="19">
        <v>0.84</v>
      </c>
      <c r="AF19" s="54">
        <v>200438</v>
      </c>
      <c r="AG19" s="67"/>
      <c r="AH19" s="14"/>
      <c r="AI19" s="64">
        <v>1501</v>
      </c>
    </row>
    <row r="20" spans="1:35" s="2" customFormat="1" ht="22.5" customHeight="1" x14ac:dyDescent="0.25">
      <c r="A20" s="12" t="s">
        <v>168</v>
      </c>
      <c r="B20" s="12" t="s">
        <v>28</v>
      </c>
      <c r="C20" s="31" t="str">
        <f>HYPERLINK(VLOOKUP(AI20,'Web Links - Do not remove'!A:E,4,FALSE),"Website")</f>
        <v>Website</v>
      </c>
      <c r="D20" s="31" t="str">
        <f>HYPERLINK(VLOOKUP(AI20,'Web Links - Do not remove'!A:E,5,FALSE),"Admissions")</f>
        <v>Admissions</v>
      </c>
      <c r="E20" s="58"/>
      <c r="F20" s="12" t="s">
        <v>199</v>
      </c>
      <c r="G20" s="60" t="s">
        <v>201</v>
      </c>
      <c r="H20" s="32" t="s">
        <v>202</v>
      </c>
      <c r="I20" s="32" t="s">
        <v>522</v>
      </c>
      <c r="K20" s="13">
        <v>378</v>
      </c>
      <c r="L20" s="14">
        <v>73</v>
      </c>
      <c r="M20" s="14">
        <v>25</v>
      </c>
      <c r="N20" s="15">
        <f t="shared" si="0"/>
        <v>0.19312169312169311</v>
      </c>
      <c r="O20" s="16">
        <f t="shared" si="1"/>
        <v>6.6137566137566134E-2</v>
      </c>
      <c r="Q20" s="13">
        <v>6581</v>
      </c>
      <c r="R20" s="14">
        <v>446</v>
      </c>
      <c r="S20" s="14">
        <v>68</v>
      </c>
      <c r="T20" s="15">
        <f t="shared" si="2"/>
        <v>6.777085549308616E-2</v>
      </c>
      <c r="U20" s="16">
        <f t="shared" si="3"/>
        <v>1.0332776173833763E-2</v>
      </c>
      <c r="W20" s="97" t="s">
        <v>514</v>
      </c>
      <c r="X20" s="98"/>
      <c r="Y20" s="98"/>
      <c r="Z20" s="98"/>
      <c r="AA20" s="99"/>
      <c r="AC20" s="17">
        <v>42370</v>
      </c>
      <c r="AD20" s="3" t="s">
        <v>209</v>
      </c>
      <c r="AE20" s="19">
        <v>0.86</v>
      </c>
      <c r="AF20" s="54">
        <v>214014</v>
      </c>
      <c r="AG20" s="67"/>
      <c r="AH20" s="14"/>
      <c r="AI20" s="64">
        <v>1601</v>
      </c>
    </row>
    <row r="21" spans="1:35" s="2" customFormat="1" ht="22.5" customHeight="1" x14ac:dyDescent="0.25">
      <c r="A21" s="12" t="s">
        <v>168</v>
      </c>
      <c r="B21" s="12" t="s">
        <v>100</v>
      </c>
      <c r="C21" s="31" t="str">
        <f>HYPERLINK(VLOOKUP(AI21,'Web Links - Do not remove'!A:E,4,FALSE),"Website")</f>
        <v>Website</v>
      </c>
      <c r="D21" s="31" t="str">
        <f>HYPERLINK(VLOOKUP(AI21,'Web Links - Do not remove'!A:E,5,FALSE),"Admissions")</f>
        <v>Admissions</v>
      </c>
      <c r="E21" s="58"/>
      <c r="F21" s="12" t="s">
        <v>200</v>
      </c>
      <c r="G21" s="60" t="s">
        <v>201</v>
      </c>
      <c r="H21" s="32" t="s">
        <v>201</v>
      </c>
      <c r="I21" s="32" t="s">
        <v>201</v>
      </c>
      <c r="K21" s="13">
        <v>523</v>
      </c>
      <c r="L21" s="14">
        <v>256</v>
      </c>
      <c r="M21" s="14">
        <v>84</v>
      </c>
      <c r="N21" s="15">
        <f t="shared" si="0"/>
        <v>0.48948374760994262</v>
      </c>
      <c r="O21" s="16">
        <f t="shared" si="1"/>
        <v>0.16061185468451242</v>
      </c>
      <c r="Q21" s="13">
        <v>2057</v>
      </c>
      <c r="R21" s="14">
        <v>76</v>
      </c>
      <c r="S21" s="14">
        <v>18</v>
      </c>
      <c r="T21" s="15">
        <f t="shared" si="2"/>
        <v>3.6947010209042293E-2</v>
      </c>
      <c r="U21" s="16">
        <f t="shared" si="3"/>
        <v>8.7506076810889653E-3</v>
      </c>
      <c r="W21" s="13">
        <v>201</v>
      </c>
      <c r="X21" s="14">
        <f>W306</f>
        <v>0</v>
      </c>
      <c r="Y21" s="14">
        <v>0</v>
      </c>
      <c r="Z21" s="15">
        <f>+X21/W21</f>
        <v>0</v>
      </c>
      <c r="AA21" s="16">
        <f>+Y21/W21</f>
        <v>0</v>
      </c>
      <c r="AC21" s="17">
        <v>42156</v>
      </c>
      <c r="AD21" s="3" t="s">
        <v>209</v>
      </c>
      <c r="AE21" s="19">
        <v>0.75</v>
      </c>
      <c r="AF21" s="54">
        <v>128691</v>
      </c>
      <c r="AG21" s="67"/>
      <c r="AH21" s="14"/>
      <c r="AI21" s="64">
        <v>1602</v>
      </c>
    </row>
    <row r="22" spans="1:35" s="2" customFormat="1" ht="22.5" customHeight="1" x14ac:dyDescent="0.25">
      <c r="A22" s="12" t="s">
        <v>168</v>
      </c>
      <c r="B22" s="12" t="s">
        <v>152</v>
      </c>
      <c r="C22" s="31" t="str">
        <f>HYPERLINK(VLOOKUP(AI22,'Web Links - Do not remove'!A:E,4,FALSE),"Website")</f>
        <v>Website</v>
      </c>
      <c r="D22" s="31" t="str">
        <f>HYPERLINK(VLOOKUP(AI22,'Web Links - Do not remove'!A:E,5,FALSE),"Admissions")</f>
        <v>Admissions</v>
      </c>
      <c r="E22" s="58"/>
      <c r="F22" s="12" t="s">
        <v>199</v>
      </c>
      <c r="G22" s="60" t="s">
        <v>201</v>
      </c>
      <c r="H22" s="32" t="s">
        <v>201</v>
      </c>
      <c r="I22" s="32" t="s">
        <v>201</v>
      </c>
      <c r="K22" s="13">
        <v>241</v>
      </c>
      <c r="L22" s="14">
        <v>33</v>
      </c>
      <c r="M22" s="14">
        <v>3</v>
      </c>
      <c r="N22" s="15">
        <f t="shared" si="0"/>
        <v>0.13692946058091288</v>
      </c>
      <c r="O22" s="16">
        <f t="shared" si="1"/>
        <v>1.2448132780082987E-2</v>
      </c>
      <c r="Q22" s="13">
        <v>4886</v>
      </c>
      <c r="R22" s="14">
        <v>636</v>
      </c>
      <c r="S22" s="14">
        <v>90</v>
      </c>
      <c r="T22" s="15">
        <f t="shared" si="2"/>
        <v>0.13016782644289807</v>
      </c>
      <c r="U22" s="16">
        <f t="shared" si="3"/>
        <v>1.8419975440032748E-2</v>
      </c>
      <c r="W22" s="13">
        <v>479</v>
      </c>
      <c r="X22" s="14">
        <v>38</v>
      </c>
      <c r="Y22" s="14">
        <v>11</v>
      </c>
      <c r="Z22" s="15">
        <f>+X22/W22</f>
        <v>7.9331941544885182E-2</v>
      </c>
      <c r="AA22" s="16">
        <f>+Y22/W22</f>
        <v>2.2964509394572025E-2</v>
      </c>
      <c r="AC22" s="17">
        <v>42005</v>
      </c>
      <c r="AD22" s="3" t="s">
        <v>207</v>
      </c>
      <c r="AE22" s="19">
        <v>0.77</v>
      </c>
      <c r="AF22" s="54">
        <v>121522</v>
      </c>
      <c r="AG22" s="67"/>
      <c r="AH22" s="14"/>
      <c r="AI22" s="64">
        <v>1603</v>
      </c>
    </row>
    <row r="23" spans="1:35" s="2" customFormat="1" ht="22.5" customHeight="1" x14ac:dyDescent="0.25">
      <c r="A23" s="12" t="s">
        <v>170</v>
      </c>
      <c r="B23" s="12" t="s">
        <v>31</v>
      </c>
      <c r="C23" s="31" t="str">
        <f>HYPERLINK(VLOOKUP(AI23,'Web Links - Do not remove'!A:E,4,FALSE),"Website")</f>
        <v>Website</v>
      </c>
      <c r="D23" s="31" t="str">
        <f>HYPERLINK(VLOOKUP(AI23,'Web Links - Do not remove'!A:E,5,FALSE),"Admissions")</f>
        <v>Admissions</v>
      </c>
      <c r="E23" s="58"/>
      <c r="F23" s="12" t="s">
        <v>199</v>
      </c>
      <c r="G23" s="60" t="s">
        <v>201</v>
      </c>
      <c r="H23" s="32" t="s">
        <v>522</v>
      </c>
      <c r="I23" s="32" t="s">
        <v>202</v>
      </c>
      <c r="K23" s="13">
        <v>70</v>
      </c>
      <c r="L23" s="14">
        <v>0</v>
      </c>
      <c r="M23" s="14">
        <v>6</v>
      </c>
      <c r="N23" s="15">
        <f t="shared" si="0"/>
        <v>0</v>
      </c>
      <c r="O23" s="16">
        <f t="shared" si="1"/>
        <v>8.5714285714285715E-2</v>
      </c>
      <c r="Q23" s="13">
        <v>13544</v>
      </c>
      <c r="R23" s="14">
        <v>1086</v>
      </c>
      <c r="S23" s="14">
        <v>165</v>
      </c>
      <c r="T23" s="15">
        <f t="shared" si="2"/>
        <v>8.018310691080921E-2</v>
      </c>
      <c r="U23" s="16">
        <f t="shared" si="3"/>
        <v>1.2182516243354992E-2</v>
      </c>
      <c r="W23" s="13">
        <v>643</v>
      </c>
      <c r="X23" s="14">
        <v>12</v>
      </c>
      <c r="Y23" s="14">
        <v>4</v>
      </c>
      <c r="Z23" s="15">
        <f>+X23/W23</f>
        <v>1.8662519440124418E-2</v>
      </c>
      <c r="AA23" s="16">
        <f>+Y23/W23</f>
        <v>6.2208398133748056E-3</v>
      </c>
      <c r="AC23" s="17">
        <v>42461</v>
      </c>
      <c r="AD23" s="3" t="s">
        <v>209</v>
      </c>
      <c r="AE23" s="19">
        <v>0.73</v>
      </c>
      <c r="AF23" s="54">
        <v>189494</v>
      </c>
      <c r="AG23" s="67"/>
      <c r="AH23" s="14"/>
      <c r="AI23" s="64">
        <v>1701</v>
      </c>
    </row>
    <row r="24" spans="1:35" s="2" customFormat="1" ht="22.5" customHeight="1" x14ac:dyDescent="0.25">
      <c r="A24" s="12" t="s">
        <v>170</v>
      </c>
      <c r="B24" s="12" t="s">
        <v>32</v>
      </c>
      <c r="C24" s="31" t="str">
        <f>HYPERLINK(VLOOKUP(AI24,'Web Links - Do not remove'!A:E,4,FALSE),"Website")</f>
        <v>Website</v>
      </c>
      <c r="D24" s="31" t="str">
        <f>HYPERLINK(VLOOKUP(AI24,'Web Links - Do not remove'!A:E,5,FALSE),"Admissions")</f>
        <v>Admissions</v>
      </c>
      <c r="E24" s="58"/>
      <c r="F24" s="12" t="s">
        <v>199</v>
      </c>
      <c r="G24" s="60" t="s">
        <v>201</v>
      </c>
      <c r="H24" s="32" t="s">
        <v>201</v>
      </c>
      <c r="I24" s="32" t="s">
        <v>201</v>
      </c>
      <c r="K24" s="13">
        <v>60</v>
      </c>
      <c r="L24" s="14">
        <v>15</v>
      </c>
      <c r="M24" s="14">
        <v>3</v>
      </c>
      <c r="N24" s="15">
        <f t="shared" si="0"/>
        <v>0.25</v>
      </c>
      <c r="O24" s="16">
        <f t="shared" si="1"/>
        <v>0.05</v>
      </c>
      <c r="Q24" s="13">
        <v>13339</v>
      </c>
      <c r="R24" s="14">
        <v>931</v>
      </c>
      <c r="S24" s="14">
        <v>186</v>
      </c>
      <c r="T24" s="15">
        <f t="shared" si="2"/>
        <v>6.9795336981782738E-2</v>
      </c>
      <c r="U24" s="16">
        <f t="shared" si="3"/>
        <v>1.3944073768648325E-2</v>
      </c>
      <c r="W24" s="13">
        <v>663</v>
      </c>
      <c r="X24" s="14">
        <v>73</v>
      </c>
      <c r="Y24" s="14">
        <v>9</v>
      </c>
      <c r="Z24" s="15">
        <f>+X24/W24</f>
        <v>0.11010558069381599</v>
      </c>
      <c r="AA24" s="16">
        <f>+Y24/W24</f>
        <v>1.3574660633484163E-2</v>
      </c>
      <c r="AC24" s="17">
        <v>42370</v>
      </c>
      <c r="AD24" s="3" t="s">
        <v>207</v>
      </c>
      <c r="AE24" s="19">
        <v>0.76</v>
      </c>
      <c r="AF24" s="54">
        <v>233320</v>
      </c>
      <c r="AG24" s="67"/>
      <c r="AH24" s="14"/>
      <c r="AI24" s="64">
        <v>1702</v>
      </c>
    </row>
    <row r="25" spans="1:35" s="2" customFormat="1" ht="22.5" customHeight="1" x14ac:dyDescent="0.25">
      <c r="A25" s="12" t="s">
        <v>170</v>
      </c>
      <c r="B25" s="12" t="s">
        <v>35</v>
      </c>
      <c r="C25" s="31" t="str">
        <f>HYPERLINK(VLOOKUP(AI25,'Web Links - Do not remove'!A:E,4,FALSE),"Website")</f>
        <v>Website</v>
      </c>
      <c r="D25" s="31" t="str">
        <f>HYPERLINK(VLOOKUP(AI25,'Web Links - Do not remove'!A:E,5,FALSE),"Admissions")</f>
        <v>Admissions</v>
      </c>
      <c r="E25" s="58"/>
      <c r="F25" s="12" t="s">
        <v>199</v>
      </c>
      <c r="G25" s="60" t="s">
        <v>201</v>
      </c>
      <c r="H25" s="32" t="s">
        <v>201</v>
      </c>
      <c r="I25" s="32" t="s">
        <v>201</v>
      </c>
      <c r="K25" s="13">
        <v>45</v>
      </c>
      <c r="L25" s="14">
        <v>3</v>
      </c>
      <c r="M25" s="14">
        <v>2</v>
      </c>
      <c r="N25" s="15">
        <f t="shared" si="0"/>
        <v>6.6666666666666666E-2</v>
      </c>
      <c r="O25" s="16">
        <f t="shared" si="1"/>
        <v>4.4444444444444446E-2</v>
      </c>
      <c r="Q25" s="13">
        <v>8085</v>
      </c>
      <c r="R25" s="20">
        <v>269</v>
      </c>
      <c r="S25" s="14">
        <v>109</v>
      </c>
      <c r="T25" s="15">
        <f t="shared" si="2"/>
        <v>3.3271490414347557E-2</v>
      </c>
      <c r="U25" s="16">
        <f t="shared" si="3"/>
        <v>1.3481756338899196E-2</v>
      </c>
      <c r="W25" s="13">
        <v>561</v>
      </c>
      <c r="X25" s="14">
        <v>4</v>
      </c>
      <c r="Y25" s="14">
        <v>5</v>
      </c>
      <c r="Z25" s="15">
        <f>+X25/W25</f>
        <v>7.1301247771836003E-3</v>
      </c>
      <c r="AA25" s="16">
        <f>+Y25/W25</f>
        <v>8.9126559714795012E-3</v>
      </c>
      <c r="AC25" s="17">
        <v>42370</v>
      </c>
      <c r="AD25" s="3" t="s">
        <v>209</v>
      </c>
      <c r="AE25" s="19">
        <v>0.94</v>
      </c>
      <c r="AF25" s="54">
        <v>196281</v>
      </c>
      <c r="AG25" s="67"/>
      <c r="AH25" s="14"/>
      <c r="AI25" s="64">
        <v>1703</v>
      </c>
    </row>
    <row r="26" spans="1:35" s="2" customFormat="1" ht="22.5" customHeight="1" x14ac:dyDescent="0.25">
      <c r="A26" s="12" t="s">
        <v>160</v>
      </c>
      <c r="B26" s="12" t="s">
        <v>16</v>
      </c>
      <c r="C26" s="31" t="str">
        <f>HYPERLINK(VLOOKUP(AI26,'Web Links - Do not remove'!A:E,4,FALSE),"Website")</f>
        <v>Website</v>
      </c>
      <c r="D26" s="31" t="str">
        <f>HYPERLINK(VLOOKUP(AI26,'Web Links - Do not remove'!A:E,5,FALSE),"Admissions")</f>
        <v>Admissions</v>
      </c>
      <c r="E26" s="58"/>
      <c r="F26" s="12" t="s">
        <v>200</v>
      </c>
      <c r="G26" s="60" t="s">
        <v>201</v>
      </c>
      <c r="H26" s="32" t="s">
        <v>202</v>
      </c>
      <c r="I26" s="32" t="s">
        <v>202</v>
      </c>
      <c r="K26" s="13">
        <v>2197</v>
      </c>
      <c r="L26" s="14">
        <v>240</v>
      </c>
      <c r="M26" s="14">
        <v>54</v>
      </c>
      <c r="N26" s="15">
        <f t="shared" si="0"/>
        <v>0.10923987255348203</v>
      </c>
      <c r="O26" s="16">
        <f t="shared" si="1"/>
        <v>2.4578971324533454E-2</v>
      </c>
      <c r="Q26" s="13">
        <v>1450</v>
      </c>
      <c r="R26" s="14">
        <v>62</v>
      </c>
      <c r="S26" s="14">
        <v>8</v>
      </c>
      <c r="T26" s="15">
        <f t="shared" si="2"/>
        <v>4.275862068965517E-2</v>
      </c>
      <c r="U26" s="16">
        <f t="shared" si="3"/>
        <v>5.5172413793103444E-3</v>
      </c>
      <c r="W26" s="97" t="s">
        <v>514</v>
      </c>
      <c r="X26" s="98"/>
      <c r="Y26" s="98"/>
      <c r="Z26" s="98"/>
      <c r="AA26" s="99"/>
      <c r="AC26" s="17">
        <v>42583</v>
      </c>
      <c r="AD26" s="3" t="s">
        <v>207</v>
      </c>
      <c r="AE26" s="19">
        <v>0.79</v>
      </c>
      <c r="AF26" s="54">
        <v>196313</v>
      </c>
      <c r="AG26" s="67"/>
      <c r="AH26" s="14"/>
      <c r="AI26" s="64">
        <v>1901</v>
      </c>
    </row>
    <row r="27" spans="1:35" s="2" customFormat="1" ht="22.5" customHeight="1" x14ac:dyDescent="0.25">
      <c r="A27" s="12" t="s">
        <v>160</v>
      </c>
      <c r="B27" s="12" t="s">
        <v>26</v>
      </c>
      <c r="C27" s="31" t="str">
        <f>HYPERLINK(VLOOKUP(AI27,'Web Links - Do not remove'!A:E,4,FALSE),"Website")</f>
        <v>Website</v>
      </c>
      <c r="D27" s="31" t="str">
        <f>HYPERLINK(VLOOKUP(AI27,'Web Links - Do not remove'!A:E,5,FALSE),"Admissions")</f>
        <v>Admissions</v>
      </c>
      <c r="E27" s="58"/>
      <c r="F27" s="12" t="s">
        <v>200</v>
      </c>
      <c r="G27" s="60" t="s">
        <v>201</v>
      </c>
      <c r="H27" s="32" t="s">
        <v>202</v>
      </c>
      <c r="I27" s="32" t="s">
        <v>202</v>
      </c>
      <c r="K27" s="13">
        <v>2412</v>
      </c>
      <c r="L27" s="14">
        <v>431</v>
      </c>
      <c r="M27" s="14">
        <v>101</v>
      </c>
      <c r="N27" s="15">
        <f t="shared" si="0"/>
        <v>0.1786898839137645</v>
      </c>
      <c r="O27" s="16">
        <f t="shared" si="1"/>
        <v>4.1873963515754557E-2</v>
      </c>
      <c r="Q27" s="13">
        <v>2591</v>
      </c>
      <c r="R27" s="14">
        <v>126</v>
      </c>
      <c r="S27" s="14">
        <v>22</v>
      </c>
      <c r="T27" s="15">
        <f t="shared" si="2"/>
        <v>4.8629872636047858E-2</v>
      </c>
      <c r="U27" s="16">
        <f t="shared" si="3"/>
        <v>8.490930142802007E-3</v>
      </c>
      <c r="W27" s="97" t="s">
        <v>514</v>
      </c>
      <c r="X27" s="98"/>
      <c r="Y27" s="98"/>
      <c r="Z27" s="98"/>
      <c r="AA27" s="99"/>
      <c r="AC27" s="17">
        <v>42370</v>
      </c>
      <c r="AD27" s="3" t="s">
        <v>209</v>
      </c>
      <c r="AE27" s="19">
        <v>0.87</v>
      </c>
      <c r="AF27" s="54">
        <v>205826</v>
      </c>
      <c r="AG27" s="67"/>
      <c r="AH27" s="14"/>
      <c r="AI27" s="64">
        <v>1902</v>
      </c>
    </row>
    <row r="28" spans="1:35" s="2" customFormat="1" ht="22.5" customHeight="1" x14ac:dyDescent="0.25">
      <c r="A28" s="12" t="s">
        <v>160</v>
      </c>
      <c r="B28" s="12" t="s">
        <v>27</v>
      </c>
      <c r="C28" s="31" t="str">
        <f>HYPERLINK(VLOOKUP(AI28,'Web Links - Do not remove'!A:E,4,FALSE),"Website")</f>
        <v>Website</v>
      </c>
      <c r="D28" s="31" t="str">
        <f>HYPERLINK(VLOOKUP(AI28,'Web Links - Do not remove'!A:E,5,FALSE),"Admissions")</f>
        <v>Admissions</v>
      </c>
      <c r="E28" s="58"/>
      <c r="F28" s="12" t="s">
        <v>200</v>
      </c>
      <c r="G28" s="60" t="s">
        <v>201</v>
      </c>
      <c r="H28" s="32" t="s">
        <v>202</v>
      </c>
      <c r="I28" s="32" t="s">
        <v>522</v>
      </c>
      <c r="K28" s="13">
        <v>2570</v>
      </c>
      <c r="L28" s="14">
        <v>276</v>
      </c>
      <c r="M28" s="14">
        <v>118</v>
      </c>
      <c r="N28" s="15">
        <f t="shared" si="0"/>
        <v>0.10739299610894941</v>
      </c>
      <c r="O28" s="16">
        <f t="shared" si="1"/>
        <v>4.5914396887159536E-2</v>
      </c>
      <c r="Q28" s="13">
        <v>3211</v>
      </c>
      <c r="R28" s="14">
        <v>4</v>
      </c>
      <c r="S28" s="14">
        <v>2</v>
      </c>
      <c r="T28" s="15">
        <f t="shared" si="2"/>
        <v>1.2457178449081284E-3</v>
      </c>
      <c r="U28" s="16">
        <f t="shared" si="3"/>
        <v>6.228589224540642E-4</v>
      </c>
      <c r="W28" s="97" t="s">
        <v>514</v>
      </c>
      <c r="X28" s="98"/>
      <c r="Y28" s="98"/>
      <c r="Z28" s="98"/>
      <c r="AA28" s="99"/>
      <c r="AC28" s="17">
        <v>42156</v>
      </c>
      <c r="AD28" s="3" t="s">
        <v>209</v>
      </c>
      <c r="AE28" s="19">
        <v>0.82</v>
      </c>
      <c r="AF28" s="54">
        <v>153750</v>
      </c>
      <c r="AG28" s="67"/>
      <c r="AH28" s="14"/>
      <c r="AI28" s="64">
        <v>1903</v>
      </c>
    </row>
    <row r="29" spans="1:35" s="2" customFormat="1" ht="22.5" customHeight="1" x14ac:dyDescent="0.25">
      <c r="A29" s="12" t="s">
        <v>160</v>
      </c>
      <c r="B29" s="12" t="s">
        <v>96</v>
      </c>
      <c r="C29" s="31" t="str">
        <f>HYPERLINK(VLOOKUP(AI29,'Web Links - Do not remove'!A:E,4,FALSE),"Website")</f>
        <v>Website</v>
      </c>
      <c r="D29" s="31" t="str">
        <f>HYPERLINK(VLOOKUP(AI29,'Web Links - Do not remove'!A:E,5,FALSE),"Admissions")</f>
        <v>Admissions</v>
      </c>
      <c r="E29" s="58"/>
      <c r="F29" s="12" t="s">
        <v>200</v>
      </c>
      <c r="G29" s="60" t="s">
        <v>201</v>
      </c>
      <c r="H29" s="32" t="s">
        <v>235</v>
      </c>
      <c r="I29" s="32" t="s">
        <v>202</v>
      </c>
      <c r="K29" s="13">
        <v>2393</v>
      </c>
      <c r="L29" s="14">
        <v>279</v>
      </c>
      <c r="M29" s="14">
        <v>82</v>
      </c>
      <c r="N29" s="15">
        <f t="shared" si="0"/>
        <v>0.11659005432511492</v>
      </c>
      <c r="O29" s="16">
        <f t="shared" si="1"/>
        <v>3.4266610948600083E-2</v>
      </c>
      <c r="Q29" s="13">
        <v>2423</v>
      </c>
      <c r="R29" s="14">
        <v>161</v>
      </c>
      <c r="S29" s="14">
        <v>38</v>
      </c>
      <c r="T29" s="15">
        <f t="shared" si="2"/>
        <v>6.6446553858852661E-2</v>
      </c>
      <c r="U29" s="16">
        <f t="shared" si="3"/>
        <v>1.5683037556747832E-2</v>
      </c>
      <c r="W29" s="13">
        <v>5</v>
      </c>
      <c r="X29" s="14">
        <v>0</v>
      </c>
      <c r="Y29" s="14">
        <v>0</v>
      </c>
      <c r="Z29" s="15">
        <f>+X29/W29</f>
        <v>0</v>
      </c>
      <c r="AA29" s="16">
        <f>+Y29/W29</f>
        <v>0</v>
      </c>
      <c r="AC29" s="17">
        <v>42370</v>
      </c>
      <c r="AD29" s="3" t="s">
        <v>209</v>
      </c>
      <c r="AE29" s="19">
        <v>1</v>
      </c>
      <c r="AF29" s="54">
        <v>165215</v>
      </c>
      <c r="AG29" s="67"/>
      <c r="AH29" s="14"/>
      <c r="AI29" s="64">
        <v>1904</v>
      </c>
    </row>
    <row r="30" spans="1:35" s="2" customFormat="1" ht="22.5" customHeight="1" x14ac:dyDescent="0.25">
      <c r="A30" s="12" t="s">
        <v>160</v>
      </c>
      <c r="B30" s="12" t="s">
        <v>101</v>
      </c>
      <c r="C30" s="31" t="str">
        <f>HYPERLINK(VLOOKUP(AI30,'Web Links - Do not remove'!A:E,4,FALSE),"Website")</f>
        <v>Website</v>
      </c>
      <c r="D30" s="31" t="str">
        <f>HYPERLINK(VLOOKUP(AI30,'Web Links - Do not remove'!A:E,5,FALSE),"Admissions")</f>
        <v>Admissions</v>
      </c>
      <c r="E30" s="58"/>
      <c r="F30" s="12" t="s">
        <v>200</v>
      </c>
      <c r="G30" s="60" t="s">
        <v>201</v>
      </c>
      <c r="H30" s="32" t="s">
        <v>202</v>
      </c>
      <c r="I30" s="32" t="s">
        <v>202</v>
      </c>
      <c r="K30" s="13">
        <v>2453</v>
      </c>
      <c r="L30" s="14">
        <v>283</v>
      </c>
      <c r="M30" s="14">
        <v>114</v>
      </c>
      <c r="N30" s="15">
        <f t="shared" si="0"/>
        <v>0.11536893599673868</v>
      </c>
      <c r="O30" s="16">
        <f t="shared" si="1"/>
        <v>4.6473705666530779E-2</v>
      </c>
      <c r="Q30" s="13">
        <v>2393</v>
      </c>
      <c r="R30" s="14">
        <v>74</v>
      </c>
      <c r="S30" s="14">
        <v>25</v>
      </c>
      <c r="T30" s="15">
        <f t="shared" si="2"/>
        <v>3.0923526953614711E-2</v>
      </c>
      <c r="U30" s="16">
        <f t="shared" si="3"/>
        <v>1.0447137484329294E-2</v>
      </c>
      <c r="W30" s="97" t="s">
        <v>514</v>
      </c>
      <c r="X30" s="98"/>
      <c r="Y30" s="98"/>
      <c r="Z30" s="98"/>
      <c r="AA30" s="99"/>
      <c r="AC30" s="17">
        <v>42583</v>
      </c>
      <c r="AD30" s="3" t="s">
        <v>207</v>
      </c>
      <c r="AE30" s="19">
        <v>0.92</v>
      </c>
      <c r="AF30" s="54">
        <v>160697</v>
      </c>
      <c r="AG30" s="67"/>
      <c r="AH30" s="14"/>
      <c r="AI30" s="64">
        <v>1905</v>
      </c>
    </row>
    <row r="31" spans="1:35" s="2" customFormat="1" ht="22.5" customHeight="1" x14ac:dyDescent="0.25">
      <c r="A31" s="12" t="s">
        <v>160</v>
      </c>
      <c r="B31" s="12" t="s">
        <v>110</v>
      </c>
      <c r="C31" s="31" t="str">
        <f>HYPERLINK(VLOOKUP(AI31,'Web Links - Do not remove'!A:E,4,FALSE),"Website")</f>
        <v>Website</v>
      </c>
      <c r="D31" s="31" t="str">
        <f>HYPERLINK(VLOOKUP(AI31,'Web Links - Do not remove'!A:E,5,FALSE),"Admissions")</f>
        <v>Admissions</v>
      </c>
      <c r="E31" s="58"/>
      <c r="F31" s="12" t="s">
        <v>199</v>
      </c>
      <c r="G31" s="60" t="s">
        <v>201</v>
      </c>
      <c r="H31" s="32" t="s">
        <v>202</v>
      </c>
      <c r="I31" s="32" t="s">
        <v>201</v>
      </c>
      <c r="K31" s="13">
        <v>2047</v>
      </c>
      <c r="L31" s="14">
        <v>274</v>
      </c>
      <c r="M31" s="14">
        <v>104</v>
      </c>
      <c r="N31" s="15">
        <f t="shared" si="0"/>
        <v>0.13385442110405471</v>
      </c>
      <c r="O31" s="16">
        <f t="shared" si="1"/>
        <v>5.0806057645334635E-2</v>
      </c>
      <c r="Q31" s="13">
        <v>5973</v>
      </c>
      <c r="R31" s="14">
        <v>294</v>
      </c>
      <c r="S31" s="14">
        <v>94</v>
      </c>
      <c r="T31" s="15">
        <f t="shared" si="2"/>
        <v>4.9221496735308887E-2</v>
      </c>
      <c r="U31" s="16">
        <f t="shared" si="3"/>
        <v>1.5737485350745019E-2</v>
      </c>
      <c r="W31" s="97" t="s">
        <v>514</v>
      </c>
      <c r="X31" s="98"/>
      <c r="Y31" s="98"/>
      <c r="Z31" s="98"/>
      <c r="AA31" s="99"/>
      <c r="AC31" s="17">
        <v>42522</v>
      </c>
      <c r="AD31" s="3" t="s">
        <v>208</v>
      </c>
      <c r="AE31" s="19">
        <v>0.73</v>
      </c>
      <c r="AF31" s="54">
        <v>186395</v>
      </c>
      <c r="AG31" s="67"/>
      <c r="AH31" s="14"/>
      <c r="AI31" s="64">
        <v>1906</v>
      </c>
    </row>
    <row r="32" spans="1:35" s="2" customFormat="1" ht="22.5" customHeight="1" x14ac:dyDescent="0.25">
      <c r="A32" s="12" t="s">
        <v>160</v>
      </c>
      <c r="B32" s="12" t="s">
        <v>140</v>
      </c>
      <c r="C32" s="31" t="str">
        <f>HYPERLINK(VLOOKUP(AI32,'Web Links - Do not remove'!A:E,4,FALSE),"Website")</f>
        <v>Website</v>
      </c>
      <c r="D32" s="31" t="str">
        <f>HYPERLINK(VLOOKUP(AI32,'Web Links - Do not remove'!A:E,5,FALSE),"Admissions")</f>
        <v>Admissions</v>
      </c>
      <c r="E32" s="58"/>
      <c r="F32" s="12" t="s">
        <v>200</v>
      </c>
      <c r="G32" s="60" t="s">
        <v>201</v>
      </c>
      <c r="H32" s="32" t="s">
        <v>235</v>
      </c>
      <c r="I32" s="32" t="s">
        <v>202</v>
      </c>
      <c r="K32" s="13">
        <v>2574</v>
      </c>
      <c r="L32" s="14">
        <v>313</v>
      </c>
      <c r="M32" s="14">
        <v>101</v>
      </c>
      <c r="N32" s="15">
        <f t="shared" si="0"/>
        <v>0.1216006216006216</v>
      </c>
      <c r="O32" s="16">
        <f t="shared" si="1"/>
        <v>3.923853923853924E-2</v>
      </c>
      <c r="Q32" s="13">
        <v>3727</v>
      </c>
      <c r="R32" s="14">
        <v>260</v>
      </c>
      <c r="S32" s="14">
        <v>71</v>
      </c>
      <c r="T32" s="15">
        <f t="shared" si="2"/>
        <v>6.9761202039173603E-2</v>
      </c>
      <c r="U32" s="16">
        <f t="shared" si="3"/>
        <v>1.9050174403005098E-2</v>
      </c>
      <c r="W32" s="13">
        <v>58</v>
      </c>
      <c r="X32" s="14">
        <v>0</v>
      </c>
      <c r="Y32" s="14">
        <v>0</v>
      </c>
      <c r="Z32" s="15">
        <f>+X32/W32</f>
        <v>0</v>
      </c>
      <c r="AA32" s="16">
        <f>+Y32/W32</f>
        <v>0</v>
      </c>
      <c r="AC32" s="17">
        <v>42217</v>
      </c>
      <c r="AD32" s="3" t="s">
        <v>209</v>
      </c>
      <c r="AE32" s="19">
        <v>0.88</v>
      </c>
      <c r="AF32" s="54">
        <v>168072</v>
      </c>
      <c r="AG32" s="67"/>
      <c r="AH32" s="14"/>
      <c r="AI32" s="64">
        <v>1907</v>
      </c>
    </row>
    <row r="33" spans="1:35" s="2" customFormat="1" ht="22.5" customHeight="1" x14ac:dyDescent="0.25">
      <c r="A33" s="12" t="s">
        <v>167</v>
      </c>
      <c r="B33" s="12" t="s">
        <v>25</v>
      </c>
      <c r="C33" s="31" t="str">
        <f>HYPERLINK(VLOOKUP(AI33,'Web Links - Do not remove'!A:E,4,FALSE),"Website")</f>
        <v>Website</v>
      </c>
      <c r="D33" s="31" t="str">
        <f>HYPERLINK(VLOOKUP(AI33,'Web Links - Do not remove'!A:E,5,FALSE),"Admissions")</f>
        <v>Admissions</v>
      </c>
      <c r="E33" s="58"/>
      <c r="F33" s="12" t="s">
        <v>199</v>
      </c>
      <c r="G33" s="60" t="s">
        <v>201</v>
      </c>
      <c r="H33" s="32" t="s">
        <v>201</v>
      </c>
      <c r="I33" s="32" t="s">
        <v>201</v>
      </c>
      <c r="K33" s="13">
        <v>768</v>
      </c>
      <c r="L33" s="14">
        <v>158</v>
      </c>
      <c r="M33" s="14">
        <v>37</v>
      </c>
      <c r="N33" s="15">
        <f t="shared" si="0"/>
        <v>0.20572916666666666</v>
      </c>
      <c r="O33" s="16">
        <f t="shared" si="1"/>
        <v>4.8177083333333336E-2</v>
      </c>
      <c r="Q33" s="13">
        <v>7702</v>
      </c>
      <c r="R33" s="14">
        <v>480</v>
      </c>
      <c r="S33" s="14">
        <v>98</v>
      </c>
      <c r="T33" s="15">
        <f t="shared" si="2"/>
        <v>6.2321474941573619E-2</v>
      </c>
      <c r="U33" s="16">
        <f t="shared" si="3"/>
        <v>1.272396780057128E-2</v>
      </c>
      <c r="W33" s="13">
        <v>449</v>
      </c>
      <c r="X33" s="14">
        <v>25</v>
      </c>
      <c r="Y33" s="14">
        <v>3</v>
      </c>
      <c r="Z33" s="15">
        <f>+X33/W33</f>
        <v>5.5679287305122498E-2</v>
      </c>
      <c r="AA33" s="16">
        <f>+Y33/W33</f>
        <v>6.6815144766146995E-3</v>
      </c>
      <c r="AC33" s="17">
        <v>42005</v>
      </c>
      <c r="AD33" s="3" t="s">
        <v>257</v>
      </c>
      <c r="AE33" s="19">
        <v>0.69</v>
      </c>
      <c r="AF33" s="54">
        <v>171173</v>
      </c>
      <c r="AG33" s="67"/>
      <c r="AH33" s="14"/>
      <c r="AI33" s="64">
        <v>2001</v>
      </c>
    </row>
    <row r="34" spans="1:35" s="2" customFormat="1" ht="22.5" customHeight="1" x14ac:dyDescent="0.25">
      <c r="A34" s="12" t="s">
        <v>167</v>
      </c>
      <c r="B34" s="12" t="s">
        <v>49</v>
      </c>
      <c r="C34" s="31" t="str">
        <f>HYPERLINK(VLOOKUP(AI34,'Web Links - Do not remove'!A:E,4,FALSE),"Website")</f>
        <v>Website</v>
      </c>
      <c r="D34" s="31" t="str">
        <f>HYPERLINK(VLOOKUP(AI34,'Web Links - Do not remove'!A:E,5,FALSE),"Admissions")</f>
        <v>Admissions</v>
      </c>
      <c r="E34" s="58"/>
      <c r="F34" s="12" t="s">
        <v>200</v>
      </c>
      <c r="G34" s="60" t="s">
        <v>201</v>
      </c>
      <c r="H34" s="32" t="s">
        <v>235</v>
      </c>
      <c r="I34" s="32" t="s">
        <v>202</v>
      </c>
      <c r="K34" s="13">
        <v>1239</v>
      </c>
      <c r="L34" s="14">
        <v>495</v>
      </c>
      <c r="M34" s="14">
        <v>219</v>
      </c>
      <c r="N34" s="15">
        <f t="shared" si="0"/>
        <v>0.39951573849878935</v>
      </c>
      <c r="O34" s="16">
        <f t="shared" si="1"/>
        <v>0.17675544794188863</v>
      </c>
      <c r="Q34" s="13">
        <v>1760</v>
      </c>
      <c r="R34" s="14">
        <v>63</v>
      </c>
      <c r="S34" s="14">
        <v>11</v>
      </c>
      <c r="T34" s="15">
        <f t="shared" si="2"/>
        <v>3.5795454545454547E-2</v>
      </c>
      <c r="U34" s="16">
        <f t="shared" si="3"/>
        <v>6.2500000000000003E-3</v>
      </c>
      <c r="W34" s="13">
        <v>20</v>
      </c>
      <c r="X34" s="14">
        <v>0</v>
      </c>
      <c r="Y34" s="14">
        <v>0</v>
      </c>
      <c r="Z34" s="15">
        <f>+X34/W34</f>
        <v>0</v>
      </c>
      <c r="AA34" s="16">
        <f>+Y34/W34</f>
        <v>0</v>
      </c>
      <c r="AC34" s="17">
        <v>42370</v>
      </c>
      <c r="AD34" s="3" t="s">
        <v>208</v>
      </c>
      <c r="AE34" s="19">
        <v>0.78</v>
      </c>
      <c r="AF34" s="54">
        <v>164407</v>
      </c>
      <c r="AG34" s="67"/>
      <c r="AH34" s="14"/>
      <c r="AI34" s="64">
        <v>2002</v>
      </c>
    </row>
    <row r="35" spans="1:35" s="2" customFormat="1" ht="22.5" customHeight="1" x14ac:dyDescent="0.25">
      <c r="A35" s="12" t="s">
        <v>167</v>
      </c>
      <c r="B35" s="12" t="s">
        <v>53</v>
      </c>
      <c r="C35" s="31" t="str">
        <f>HYPERLINK(VLOOKUP(AI35,'Web Links - Do not remove'!A:E,4,FALSE),"Website")</f>
        <v>Website</v>
      </c>
      <c r="D35" s="31" t="str">
        <f>HYPERLINK(VLOOKUP(AI35,'Web Links - Do not remove'!A:E,5,FALSE),"Admissions")</f>
        <v>Admissions</v>
      </c>
      <c r="E35" s="58"/>
      <c r="F35" s="12" t="s">
        <v>199</v>
      </c>
      <c r="G35" s="60" t="s">
        <v>202</v>
      </c>
      <c r="H35" s="32" t="s">
        <v>202</v>
      </c>
      <c r="I35" s="32" t="s">
        <v>202</v>
      </c>
      <c r="K35" s="13">
        <v>1077</v>
      </c>
      <c r="L35" s="14">
        <v>348</v>
      </c>
      <c r="M35" s="14">
        <v>123</v>
      </c>
      <c r="N35" s="15">
        <f t="shared" si="0"/>
        <v>0.32311977715877438</v>
      </c>
      <c r="O35" s="16">
        <f t="shared" si="1"/>
        <v>0.11420612813370473</v>
      </c>
      <c r="Q35" s="13"/>
      <c r="R35" s="14"/>
      <c r="S35" s="14" t="s">
        <v>514</v>
      </c>
      <c r="T35" s="15"/>
      <c r="U35" s="16"/>
      <c r="W35" s="97" t="s">
        <v>514</v>
      </c>
      <c r="X35" s="98"/>
      <c r="Y35" s="98"/>
      <c r="Z35" s="98"/>
      <c r="AA35" s="99"/>
      <c r="AC35" s="17">
        <v>42005</v>
      </c>
      <c r="AD35" s="3" t="s">
        <v>207</v>
      </c>
      <c r="AE35" s="19">
        <v>0.85</v>
      </c>
      <c r="AF35" s="54">
        <v>198709</v>
      </c>
      <c r="AG35" s="67"/>
      <c r="AH35" s="14"/>
      <c r="AI35" s="64">
        <v>2003</v>
      </c>
    </row>
    <row r="36" spans="1:35" s="2" customFormat="1" ht="22.5" customHeight="1" x14ac:dyDescent="0.25">
      <c r="A36" s="12" t="s">
        <v>167</v>
      </c>
      <c r="B36" s="12" t="s">
        <v>55</v>
      </c>
      <c r="C36" s="31" t="str">
        <f>HYPERLINK(VLOOKUP(AI36,'Web Links - Do not remove'!A:E,4,FALSE),"Website")</f>
        <v>Website</v>
      </c>
      <c r="D36" s="31" t="str">
        <f>HYPERLINK(VLOOKUP(AI36,'Web Links - Do not remove'!A:E,5,FALSE),"Admissions")</f>
        <v>Admissions</v>
      </c>
      <c r="E36" s="58"/>
      <c r="F36" s="12" t="s">
        <v>199</v>
      </c>
      <c r="G36" s="60" t="s">
        <v>201</v>
      </c>
      <c r="H36" s="32" t="s">
        <v>201</v>
      </c>
      <c r="I36" s="32" t="s">
        <v>202</v>
      </c>
      <c r="K36" s="13">
        <v>740</v>
      </c>
      <c r="L36" s="14">
        <v>182</v>
      </c>
      <c r="M36" s="14">
        <v>63</v>
      </c>
      <c r="N36" s="15">
        <f t="shared" ref="N36:N68" si="4">+L36/K36</f>
        <v>0.24594594594594596</v>
      </c>
      <c r="O36" s="16">
        <f t="shared" ref="O36:O68" si="5">+M36/K36</f>
        <v>8.513513513513514E-2</v>
      </c>
      <c r="Q36" s="13">
        <v>5331</v>
      </c>
      <c r="R36" s="14">
        <v>217</v>
      </c>
      <c r="S36" s="14">
        <v>37</v>
      </c>
      <c r="T36" s="15">
        <f t="shared" ref="T36:T68" si="6">+R36/Q36</f>
        <v>4.0705308572500466E-2</v>
      </c>
      <c r="U36" s="16">
        <f t="shared" ref="U36:U68" si="7">+S36/Q36</f>
        <v>6.9405364847120619E-3</v>
      </c>
      <c r="W36" s="13">
        <v>17</v>
      </c>
      <c r="X36" s="14">
        <v>0</v>
      </c>
      <c r="Y36" s="14">
        <v>0</v>
      </c>
      <c r="Z36" s="15">
        <f>+X36/W36</f>
        <v>0</v>
      </c>
      <c r="AA36" s="16">
        <f>+Y36/W36</f>
        <v>0</v>
      </c>
      <c r="AC36" s="17">
        <v>42248</v>
      </c>
      <c r="AD36" s="3" t="s">
        <v>210</v>
      </c>
      <c r="AE36" s="19">
        <v>0.96</v>
      </c>
      <c r="AF36" s="54">
        <v>233065</v>
      </c>
      <c r="AG36" s="67"/>
      <c r="AH36" s="14"/>
      <c r="AI36" s="64">
        <v>2004</v>
      </c>
    </row>
    <row r="37" spans="1:35" s="2" customFormat="1" ht="22.5" customHeight="1" x14ac:dyDescent="0.25">
      <c r="A37" s="12" t="s">
        <v>186</v>
      </c>
      <c r="B37" s="12" t="s">
        <v>102</v>
      </c>
      <c r="C37" s="31" t="str">
        <f>HYPERLINK(VLOOKUP(AI37,'Web Links - Do not remove'!A:E,4,FALSE),"Website")</f>
        <v>Website</v>
      </c>
      <c r="D37" s="31" t="str">
        <f>HYPERLINK(VLOOKUP(AI37,'Web Links - Do not remove'!A:E,5,FALSE),"Admissions")</f>
        <v>Admissions</v>
      </c>
      <c r="E37" s="58"/>
      <c r="F37" s="12" t="s">
        <v>200</v>
      </c>
      <c r="G37" s="60" t="s">
        <v>201</v>
      </c>
      <c r="H37" s="32" t="s">
        <v>201</v>
      </c>
      <c r="I37" s="32" t="s">
        <v>201</v>
      </c>
      <c r="K37" s="13">
        <v>235</v>
      </c>
      <c r="L37" s="14">
        <v>198</v>
      </c>
      <c r="M37" s="14">
        <v>55</v>
      </c>
      <c r="N37" s="15">
        <f t="shared" si="4"/>
        <v>0.8425531914893617</v>
      </c>
      <c r="O37" s="16">
        <f t="shared" si="5"/>
        <v>0.23404255319148937</v>
      </c>
      <c r="Q37" s="13">
        <v>1762</v>
      </c>
      <c r="R37" s="14">
        <v>73</v>
      </c>
      <c r="S37" s="14">
        <v>13</v>
      </c>
      <c r="T37" s="15">
        <f t="shared" si="6"/>
        <v>4.1430192962542564E-2</v>
      </c>
      <c r="U37" s="16">
        <f t="shared" si="7"/>
        <v>7.3779795686719635E-3</v>
      </c>
      <c r="W37" s="13">
        <v>234</v>
      </c>
      <c r="X37" s="14">
        <v>21</v>
      </c>
      <c r="Y37" s="14">
        <v>2</v>
      </c>
      <c r="Z37" s="15">
        <f>+X37/W37</f>
        <v>8.9743589743589744E-2</v>
      </c>
      <c r="AA37" s="16">
        <f>+Y37/W37</f>
        <v>8.5470085470085479E-3</v>
      </c>
      <c r="AC37" s="17">
        <v>42370</v>
      </c>
      <c r="AD37" s="3" t="s">
        <v>208</v>
      </c>
      <c r="AE37" s="19">
        <v>0.88</v>
      </c>
      <c r="AF37" s="54">
        <v>169763</v>
      </c>
      <c r="AG37" s="67"/>
      <c r="AH37" s="14"/>
      <c r="AI37" s="64">
        <v>2101</v>
      </c>
    </row>
    <row r="38" spans="1:35" s="2" customFormat="1" ht="22.5" customHeight="1" x14ac:dyDescent="0.25">
      <c r="A38" s="12" t="s">
        <v>187</v>
      </c>
      <c r="B38" s="12" t="s">
        <v>104</v>
      </c>
      <c r="C38" s="31" t="str">
        <f>HYPERLINK(VLOOKUP(AI38,'Web Links - Do not remove'!A:E,4,FALSE),"Website")</f>
        <v>Website</v>
      </c>
      <c r="D38" s="31" t="str">
        <f>HYPERLINK(VLOOKUP(AI38,'Web Links - Do not remove'!A:E,5,FALSE),"Admissions")</f>
        <v>Admissions</v>
      </c>
      <c r="E38" s="58"/>
      <c r="F38" s="12" t="s">
        <v>200</v>
      </c>
      <c r="G38" s="60" t="s">
        <v>201</v>
      </c>
      <c r="H38" s="32" t="s">
        <v>202</v>
      </c>
      <c r="I38" s="32" t="s">
        <v>202</v>
      </c>
      <c r="K38" s="13">
        <v>334</v>
      </c>
      <c r="L38" s="14">
        <v>295</v>
      </c>
      <c r="M38" s="14">
        <v>99</v>
      </c>
      <c r="N38" s="15">
        <f t="shared" si="4"/>
        <v>0.88323353293413176</v>
      </c>
      <c r="O38" s="16">
        <f t="shared" si="5"/>
        <v>0.29640718562874252</v>
      </c>
      <c r="Q38" s="13">
        <v>3463</v>
      </c>
      <c r="R38" s="14">
        <v>419</v>
      </c>
      <c r="S38" s="14">
        <v>53</v>
      </c>
      <c r="T38" s="15">
        <f t="shared" si="6"/>
        <v>0.12099335835980364</v>
      </c>
      <c r="U38" s="16">
        <f t="shared" si="7"/>
        <v>1.5304649148137454E-2</v>
      </c>
      <c r="W38" s="97" t="s">
        <v>514</v>
      </c>
      <c r="X38" s="98"/>
      <c r="Y38" s="98"/>
      <c r="Z38" s="98"/>
      <c r="AA38" s="99"/>
      <c r="AC38" s="17">
        <v>42005</v>
      </c>
      <c r="AD38" s="3" t="s">
        <v>208</v>
      </c>
      <c r="AE38" s="19">
        <v>0.88</v>
      </c>
      <c r="AF38" s="54">
        <v>166577</v>
      </c>
      <c r="AG38" s="67"/>
      <c r="AH38" s="14"/>
      <c r="AI38" s="64">
        <v>2201</v>
      </c>
    </row>
    <row r="39" spans="1:35" s="2" customFormat="1" ht="22.5" customHeight="1" x14ac:dyDescent="0.25">
      <c r="A39" s="12" t="s">
        <v>161</v>
      </c>
      <c r="B39" s="12" t="s">
        <v>526</v>
      </c>
      <c r="C39" s="31" t="s">
        <v>517</v>
      </c>
      <c r="D39" s="31" t="s">
        <v>523</v>
      </c>
      <c r="E39" s="58"/>
      <c r="F39" s="12" t="s">
        <v>200</v>
      </c>
      <c r="G39" s="60" t="s">
        <v>201</v>
      </c>
      <c r="H39" s="32" t="s">
        <v>202</v>
      </c>
      <c r="I39" s="32" t="s">
        <v>202</v>
      </c>
      <c r="K39" s="13"/>
      <c r="L39" s="14"/>
      <c r="M39" s="14" t="s">
        <v>527</v>
      </c>
      <c r="N39" s="15"/>
      <c r="O39" s="16"/>
      <c r="Q39" s="13"/>
      <c r="R39" s="14"/>
      <c r="S39" s="14" t="s">
        <v>527</v>
      </c>
      <c r="T39" s="15"/>
      <c r="U39" s="16"/>
      <c r="W39" s="76"/>
      <c r="X39" s="77"/>
      <c r="Y39" s="77" t="s">
        <v>514</v>
      </c>
      <c r="Z39" s="77"/>
      <c r="AA39" s="78"/>
      <c r="AC39" s="17">
        <v>42552</v>
      </c>
      <c r="AD39" s="3" t="s">
        <v>208</v>
      </c>
      <c r="AE39" s="19" t="s">
        <v>226</v>
      </c>
      <c r="AF39" s="54" t="s">
        <v>226</v>
      </c>
      <c r="AG39" s="67"/>
      <c r="AH39" s="14"/>
      <c r="AI39" s="64"/>
    </row>
    <row r="40" spans="1:35" s="2" customFormat="1" ht="22.5" customHeight="1" x14ac:dyDescent="0.25">
      <c r="A40" s="12" t="s">
        <v>161</v>
      </c>
      <c r="B40" s="12" t="s">
        <v>17</v>
      </c>
      <c r="C40" s="31" t="str">
        <f>HYPERLINK(VLOOKUP(AI40,'Web Links - Do not remove'!A:E,4,FALSE),"Website")</f>
        <v>Website</v>
      </c>
      <c r="D40" s="31" t="str">
        <f>HYPERLINK(VLOOKUP(AI40,'Web Links - Do not remove'!A:E,5,FALSE),"Admissions")</f>
        <v>Admissions</v>
      </c>
      <c r="E40" s="58"/>
      <c r="F40" s="12" t="s">
        <v>199</v>
      </c>
      <c r="G40" s="60" t="s">
        <v>201</v>
      </c>
      <c r="H40" s="32" t="s">
        <v>201</v>
      </c>
      <c r="I40" s="32" t="s">
        <v>201</v>
      </c>
      <c r="K40" s="13">
        <v>1421</v>
      </c>
      <c r="L40" s="14">
        <v>245</v>
      </c>
      <c r="M40" s="14">
        <v>62</v>
      </c>
      <c r="N40" s="15">
        <f t="shared" si="4"/>
        <v>0.17241379310344829</v>
      </c>
      <c r="O40" s="16">
        <f t="shared" si="5"/>
        <v>4.3631245601688955E-2</v>
      </c>
      <c r="Q40" s="13">
        <v>9823</v>
      </c>
      <c r="R40" s="14">
        <v>670</v>
      </c>
      <c r="S40" s="14">
        <v>118</v>
      </c>
      <c r="T40" s="15">
        <f t="shared" si="6"/>
        <v>6.8207268655196981E-2</v>
      </c>
      <c r="U40" s="16">
        <f t="shared" si="7"/>
        <v>1.2012623434795887E-2</v>
      </c>
      <c r="W40" s="13">
        <v>684</v>
      </c>
      <c r="X40" s="14">
        <v>13</v>
      </c>
      <c r="Y40" s="14">
        <v>9</v>
      </c>
      <c r="Z40" s="15">
        <f>+X40/W40</f>
        <v>1.9005847953216373E-2</v>
      </c>
      <c r="AA40" s="16">
        <f>+Y40/W40</f>
        <v>1.3157894736842105E-2</v>
      </c>
      <c r="AC40" s="17">
        <v>42370</v>
      </c>
      <c r="AD40" s="3" t="s">
        <v>208</v>
      </c>
      <c r="AE40" s="19">
        <v>0.8</v>
      </c>
      <c r="AF40" s="54">
        <v>225885</v>
      </c>
      <c r="AG40" s="67"/>
      <c r="AH40" s="14"/>
      <c r="AI40" s="64">
        <v>2401</v>
      </c>
    </row>
    <row r="41" spans="1:35" s="12" customFormat="1" ht="22.5" customHeight="1" x14ac:dyDescent="0.25">
      <c r="A41" s="12" t="s">
        <v>161</v>
      </c>
      <c r="B41" s="12" t="s">
        <v>45</v>
      </c>
      <c r="C41" s="31" t="str">
        <f>HYPERLINK(VLOOKUP(AI41,'Web Links - Do not remove'!A:E,4,FALSE),"Website")</f>
        <v>Website</v>
      </c>
      <c r="D41" s="31" t="str">
        <f>HYPERLINK(VLOOKUP(AI41,'Web Links - Do not remove'!A:E,5,FALSE),"Admissions")</f>
        <v>Admissions</v>
      </c>
      <c r="E41" s="58"/>
      <c r="F41" s="12" t="s">
        <v>199</v>
      </c>
      <c r="G41" s="60" t="s">
        <v>201</v>
      </c>
      <c r="H41" s="32" t="s">
        <v>235</v>
      </c>
      <c r="I41" s="32" t="s">
        <v>201</v>
      </c>
      <c r="J41" s="2"/>
      <c r="K41" s="13">
        <v>1638</v>
      </c>
      <c r="L41" s="14">
        <v>164</v>
      </c>
      <c r="M41" s="14">
        <v>60</v>
      </c>
      <c r="N41" s="15">
        <f t="shared" si="4"/>
        <v>0.10012210012210013</v>
      </c>
      <c r="O41" s="16">
        <f t="shared" si="5"/>
        <v>3.6630036630036632E-2</v>
      </c>
      <c r="P41" s="2"/>
      <c r="Q41" s="13">
        <v>9618</v>
      </c>
      <c r="R41" s="14">
        <v>435</v>
      </c>
      <c r="S41" s="14">
        <v>101</v>
      </c>
      <c r="T41" s="15">
        <f t="shared" si="6"/>
        <v>4.5227698066126011E-2</v>
      </c>
      <c r="U41" s="16">
        <f t="shared" si="7"/>
        <v>1.0501143688916614E-2</v>
      </c>
      <c r="V41" s="2"/>
      <c r="W41" s="13">
        <v>99</v>
      </c>
      <c r="X41" s="14">
        <v>7</v>
      </c>
      <c r="Y41" s="14">
        <v>4</v>
      </c>
      <c r="Z41" s="74">
        <f>+X41/W41</f>
        <v>7.0707070707070704E-2</v>
      </c>
      <c r="AA41" s="75">
        <f>+Y41/W41</f>
        <v>4.0404040404040407E-2</v>
      </c>
      <c r="AB41" s="2"/>
      <c r="AC41" s="17">
        <v>42370</v>
      </c>
      <c r="AD41" s="3" t="s">
        <v>207</v>
      </c>
      <c r="AE41" s="19">
        <v>0.82</v>
      </c>
      <c r="AF41" s="54">
        <v>200834</v>
      </c>
      <c r="AG41" s="67"/>
      <c r="AH41" s="14"/>
      <c r="AI41" s="64">
        <v>2402</v>
      </c>
    </row>
    <row r="42" spans="1:35" s="2" customFormat="1" ht="22.5" customHeight="1" x14ac:dyDescent="0.25">
      <c r="A42" s="12" t="s">
        <v>161</v>
      </c>
      <c r="B42" s="12" t="s">
        <v>59</v>
      </c>
      <c r="C42" s="31" t="str">
        <f>HYPERLINK(VLOOKUP(AI42,'Web Links - Do not remove'!A:E,4,FALSE),"Website")</f>
        <v>Website</v>
      </c>
      <c r="D42" s="31" t="str">
        <f>HYPERLINK(VLOOKUP(AI42,'Web Links - Do not remove'!A:E,5,FALSE),"Admissions")</f>
        <v>Admissions</v>
      </c>
      <c r="E42" s="58"/>
      <c r="F42" s="12" t="s">
        <v>199</v>
      </c>
      <c r="G42" s="60" t="s">
        <v>201</v>
      </c>
      <c r="H42" s="32" t="s">
        <v>201</v>
      </c>
      <c r="I42" s="32" t="s">
        <v>201</v>
      </c>
      <c r="K42" s="13">
        <v>946</v>
      </c>
      <c r="L42" s="14">
        <v>82</v>
      </c>
      <c r="M42" s="14">
        <v>38</v>
      </c>
      <c r="N42" s="15">
        <f t="shared" si="4"/>
        <v>8.6680761099365747E-2</v>
      </c>
      <c r="O42" s="16">
        <f t="shared" si="5"/>
        <v>4.0169133192389003E-2</v>
      </c>
      <c r="Q42" s="13">
        <v>6112</v>
      </c>
      <c r="R42" s="14">
        <v>584</v>
      </c>
      <c r="S42" s="14">
        <v>123</v>
      </c>
      <c r="T42" s="15">
        <f t="shared" si="6"/>
        <v>9.5549738219895292E-2</v>
      </c>
      <c r="U42" s="16">
        <f t="shared" si="7"/>
        <v>2.0124345549738219E-2</v>
      </c>
      <c r="W42" s="13">
        <v>458</v>
      </c>
      <c r="X42" s="14">
        <v>25</v>
      </c>
      <c r="Y42" s="14">
        <v>0</v>
      </c>
      <c r="Z42" s="15">
        <f>+X42/W42</f>
        <v>5.458515283842795E-2</v>
      </c>
      <c r="AA42" s="16">
        <f>+Y42/W42</f>
        <v>0</v>
      </c>
      <c r="AC42" s="17">
        <v>42370</v>
      </c>
      <c r="AD42" s="3" t="s">
        <v>209</v>
      </c>
      <c r="AE42" s="19">
        <v>0.69</v>
      </c>
      <c r="AF42" s="54">
        <v>181463</v>
      </c>
      <c r="AG42" s="67"/>
      <c r="AH42" s="14"/>
      <c r="AI42" s="64">
        <v>2403</v>
      </c>
    </row>
    <row r="43" spans="1:35" s="2" customFormat="1" ht="22.5" customHeight="1" x14ac:dyDescent="0.25">
      <c r="A43" s="12" t="s">
        <v>161</v>
      </c>
      <c r="B43" s="12" t="s">
        <v>66</v>
      </c>
      <c r="C43" s="31" t="str">
        <f>HYPERLINK(VLOOKUP(AI43,'Web Links - Do not remove'!A:E,4,FALSE),"Website")</f>
        <v>Website</v>
      </c>
      <c r="D43" s="31" t="str">
        <f>HYPERLINK(VLOOKUP(AI43,'Web Links - Do not remove'!A:E,5,FALSE),"Admissions")</f>
        <v>Admissions</v>
      </c>
      <c r="E43" s="58"/>
      <c r="F43" s="12" t="s">
        <v>199</v>
      </c>
      <c r="G43" s="60" t="s">
        <v>201</v>
      </c>
      <c r="H43" s="32" t="s">
        <v>235</v>
      </c>
      <c r="I43" s="32" t="s">
        <v>201</v>
      </c>
      <c r="K43" s="13">
        <v>1514</v>
      </c>
      <c r="L43" s="14">
        <v>119</v>
      </c>
      <c r="M43" s="14">
        <v>46</v>
      </c>
      <c r="N43" s="15">
        <f t="shared" si="4"/>
        <v>7.8599735799207399E-2</v>
      </c>
      <c r="O43" s="16">
        <f t="shared" si="5"/>
        <v>3.0383091149273449E-2</v>
      </c>
      <c r="Q43" s="13">
        <v>7063</v>
      </c>
      <c r="R43" s="14">
        <v>323</v>
      </c>
      <c r="S43" s="14">
        <v>90</v>
      </c>
      <c r="T43" s="15">
        <f t="shared" si="6"/>
        <v>4.5731275661900044E-2</v>
      </c>
      <c r="U43" s="16">
        <f t="shared" si="7"/>
        <v>1.2742460710746141E-2</v>
      </c>
      <c r="W43" s="13">
        <v>96</v>
      </c>
      <c r="X43" s="14">
        <v>0</v>
      </c>
      <c r="Y43" s="14">
        <v>0</v>
      </c>
      <c r="Z43" s="15">
        <f>+X43/W43</f>
        <v>0</v>
      </c>
      <c r="AA43" s="16">
        <f>+Y43/W43</f>
        <v>0</v>
      </c>
      <c r="AC43" s="17">
        <v>42370</v>
      </c>
      <c r="AD43" s="3" t="s">
        <v>207</v>
      </c>
      <c r="AE43" s="19">
        <v>0.83</v>
      </c>
      <c r="AF43" s="54">
        <v>185065</v>
      </c>
      <c r="AG43" s="67"/>
      <c r="AH43" s="14"/>
      <c r="AI43" s="64">
        <v>2404</v>
      </c>
    </row>
    <row r="44" spans="1:35" s="2" customFormat="1" ht="22.5" customHeight="1" x14ac:dyDescent="0.25">
      <c r="A44" s="12" t="s">
        <v>161</v>
      </c>
      <c r="B44" s="12" t="s">
        <v>72</v>
      </c>
      <c r="C44" s="31" t="str">
        <f>HYPERLINK(VLOOKUP(AI44,'Web Links - Do not remove'!A:E,4,FALSE),"Website")</f>
        <v>Website</v>
      </c>
      <c r="D44" s="31" t="str">
        <f>HYPERLINK(VLOOKUP(AI44,'Web Links - Do not remove'!A:E,5,FALSE),"Admissions")</f>
        <v>Admissions</v>
      </c>
      <c r="E44" s="58"/>
      <c r="F44" s="12" t="s">
        <v>200</v>
      </c>
      <c r="G44" s="60" t="s">
        <v>202</v>
      </c>
      <c r="H44" s="32" t="s">
        <v>202</v>
      </c>
      <c r="I44" s="32" t="s">
        <v>202</v>
      </c>
      <c r="K44" s="13">
        <v>1151</v>
      </c>
      <c r="L44" s="14">
        <v>267</v>
      </c>
      <c r="M44" s="14">
        <v>70</v>
      </c>
      <c r="N44" s="15">
        <f t="shared" si="4"/>
        <v>0.2319721980886186</v>
      </c>
      <c r="O44" s="16">
        <f t="shared" si="5"/>
        <v>6.0816681146828845E-2</v>
      </c>
      <c r="Q44" s="13">
        <v>46</v>
      </c>
      <c r="R44" s="14">
        <v>0</v>
      </c>
      <c r="S44" s="14">
        <v>1</v>
      </c>
      <c r="T44" s="15">
        <f t="shared" si="6"/>
        <v>0</v>
      </c>
      <c r="U44" s="16">
        <f t="shared" si="7"/>
        <v>2.1739130434782608E-2</v>
      </c>
      <c r="W44" s="97" t="s">
        <v>514</v>
      </c>
      <c r="X44" s="98"/>
      <c r="Y44" s="98"/>
      <c r="Z44" s="98"/>
      <c r="AA44" s="99"/>
      <c r="AC44" s="17">
        <v>42614</v>
      </c>
      <c r="AD44" s="3" t="s">
        <v>207</v>
      </c>
      <c r="AE44" s="19">
        <v>0.83</v>
      </c>
      <c r="AF44" s="54">
        <v>191319</v>
      </c>
      <c r="AG44" s="67"/>
      <c r="AH44" s="14"/>
      <c r="AI44" s="64">
        <v>2405</v>
      </c>
    </row>
    <row r="45" spans="1:35" s="2" customFormat="1" ht="22.5" customHeight="1" x14ac:dyDescent="0.25">
      <c r="A45" s="12" t="s">
        <v>161</v>
      </c>
      <c r="B45" s="12" t="s">
        <v>97</v>
      </c>
      <c r="C45" s="31" t="str">
        <f>HYPERLINK(VLOOKUP(AI45,'Web Links - Do not remove'!A:E,4,FALSE),"Website")</f>
        <v>Website</v>
      </c>
      <c r="D45" s="31" t="str">
        <f>HYPERLINK(VLOOKUP(AI45,'Web Links - Do not remove'!A:E,5,FALSE),"Admissions")</f>
        <v>Admissions</v>
      </c>
      <c r="E45" s="58"/>
      <c r="F45" s="12" t="s">
        <v>199</v>
      </c>
      <c r="G45" s="60" t="s">
        <v>201</v>
      </c>
      <c r="H45" s="32" t="s">
        <v>201</v>
      </c>
      <c r="I45" s="32" t="s">
        <v>201</v>
      </c>
      <c r="K45" s="13">
        <v>710</v>
      </c>
      <c r="L45" s="14">
        <v>91</v>
      </c>
      <c r="M45" s="14">
        <v>21</v>
      </c>
      <c r="N45" s="15">
        <f t="shared" si="4"/>
        <v>0.12816901408450704</v>
      </c>
      <c r="O45" s="16">
        <f t="shared" si="5"/>
        <v>2.9577464788732393E-2</v>
      </c>
      <c r="Q45" s="13">
        <v>4537</v>
      </c>
      <c r="R45" s="14">
        <v>626</v>
      </c>
      <c r="S45" s="14">
        <v>69</v>
      </c>
      <c r="T45" s="15">
        <f t="shared" si="6"/>
        <v>0.1379766365439718</v>
      </c>
      <c r="U45" s="16">
        <f t="shared" si="7"/>
        <v>1.520828741459114E-2</v>
      </c>
      <c r="W45" s="13">
        <v>302</v>
      </c>
      <c r="X45" s="14">
        <v>3</v>
      </c>
      <c r="Y45" s="14">
        <v>0</v>
      </c>
      <c r="Z45" s="15">
        <f>+X45/W45</f>
        <v>9.9337748344370865E-3</v>
      </c>
      <c r="AA45" s="16">
        <f>+Y45/W45</f>
        <v>0</v>
      </c>
      <c r="AC45" s="17">
        <v>42217</v>
      </c>
      <c r="AD45" s="3" t="s">
        <v>209</v>
      </c>
      <c r="AE45" s="19">
        <v>0.92</v>
      </c>
      <c r="AF45" s="54">
        <v>126422</v>
      </c>
      <c r="AG45" s="67"/>
      <c r="AH45" s="14"/>
      <c r="AI45" s="64">
        <v>2406</v>
      </c>
    </row>
    <row r="46" spans="1:35" s="2" customFormat="1" ht="22.5" customHeight="1" x14ac:dyDescent="0.25">
      <c r="A46" s="12" t="s">
        <v>161</v>
      </c>
      <c r="B46" s="12" t="s">
        <v>103</v>
      </c>
      <c r="C46" s="31" t="str">
        <f>HYPERLINK(VLOOKUP(AI46,'Web Links - Do not remove'!A:E,4,FALSE),"Website")</f>
        <v>Website</v>
      </c>
      <c r="D46" s="31" t="str">
        <f>HYPERLINK(VLOOKUP(AI46,'Web Links - Do not remove'!A:E,5,FALSE),"Admissions")</f>
        <v>Admissions</v>
      </c>
      <c r="E46" s="58"/>
      <c r="F46" s="12" t="s">
        <v>200</v>
      </c>
      <c r="G46" s="60" t="s">
        <v>201</v>
      </c>
      <c r="H46" s="32" t="s">
        <v>201</v>
      </c>
      <c r="I46" s="32" t="s">
        <v>202</v>
      </c>
      <c r="K46" s="13">
        <v>1888</v>
      </c>
      <c r="L46" s="14">
        <v>659</v>
      </c>
      <c r="M46" s="14">
        <v>240</v>
      </c>
      <c r="N46" s="15">
        <f t="shared" si="4"/>
        <v>0.34904661016949151</v>
      </c>
      <c r="O46" s="16">
        <f t="shared" si="5"/>
        <v>0.1271186440677966</v>
      </c>
      <c r="Q46" s="13">
        <v>5571</v>
      </c>
      <c r="R46" s="14">
        <v>435</v>
      </c>
      <c r="S46" s="14">
        <v>46</v>
      </c>
      <c r="T46" s="15">
        <f t="shared" si="6"/>
        <v>7.8082929456112005E-2</v>
      </c>
      <c r="U46" s="16">
        <f t="shared" si="7"/>
        <v>8.2570454137497751E-3</v>
      </c>
      <c r="W46" s="13">
        <v>150</v>
      </c>
      <c r="X46" s="14">
        <v>0</v>
      </c>
      <c r="Y46" s="14">
        <v>0</v>
      </c>
      <c r="Z46" s="15">
        <f>+X46/W46</f>
        <v>0</v>
      </c>
      <c r="AA46" s="16">
        <f>+Y46/W46</f>
        <v>0</v>
      </c>
      <c r="AC46" s="17">
        <v>42614</v>
      </c>
      <c r="AD46" s="3" t="s">
        <v>208</v>
      </c>
      <c r="AE46" s="19">
        <v>0.86</v>
      </c>
      <c r="AF46" s="54">
        <v>243432</v>
      </c>
      <c r="AG46" s="67"/>
      <c r="AH46" s="14"/>
      <c r="AI46" s="64">
        <v>2407</v>
      </c>
    </row>
    <row r="47" spans="1:35" s="2" customFormat="1" ht="22.5" customHeight="1" x14ac:dyDescent="0.25">
      <c r="A47" s="12" t="s">
        <v>171</v>
      </c>
      <c r="B47" s="12" t="s">
        <v>37</v>
      </c>
      <c r="C47" s="31" t="str">
        <f>HYPERLINK(VLOOKUP(AI47,'Web Links - Do not remove'!A:E,4,FALSE),"Website")</f>
        <v>Website</v>
      </c>
      <c r="D47" s="31" t="str">
        <f>HYPERLINK(VLOOKUP(AI47,'Web Links - Do not remove'!A:E,5,FALSE),"Admissions")</f>
        <v>Admissions</v>
      </c>
      <c r="E47" s="58"/>
      <c r="F47" s="12" t="s">
        <v>200</v>
      </c>
      <c r="G47" s="60" t="s">
        <v>201</v>
      </c>
      <c r="H47" s="32" t="s">
        <v>235</v>
      </c>
      <c r="I47" s="32" t="s">
        <v>202</v>
      </c>
      <c r="K47" s="13">
        <v>729</v>
      </c>
      <c r="L47" s="14">
        <v>457</v>
      </c>
      <c r="M47" s="14">
        <v>281</v>
      </c>
      <c r="N47" s="15">
        <f t="shared" si="4"/>
        <v>0.62688614540466392</v>
      </c>
      <c r="O47" s="16">
        <f t="shared" si="5"/>
        <v>0.38545953360768176</v>
      </c>
      <c r="Q47" s="13">
        <v>6394</v>
      </c>
      <c r="R47" s="20">
        <v>543</v>
      </c>
      <c r="S47" s="14">
        <v>72</v>
      </c>
      <c r="T47" s="15">
        <f t="shared" si="6"/>
        <v>8.4923365655301841E-2</v>
      </c>
      <c r="U47" s="16">
        <f t="shared" si="7"/>
        <v>1.1260556771973726E-2</v>
      </c>
      <c r="W47" s="13">
        <v>83</v>
      </c>
      <c r="X47" s="14">
        <v>0</v>
      </c>
      <c r="Y47" s="14">
        <v>0</v>
      </c>
      <c r="Z47" s="15">
        <f>+X47/W47</f>
        <v>0</v>
      </c>
      <c r="AA47" s="16">
        <f>+Y47/W47</f>
        <v>0</v>
      </c>
      <c r="AC47" s="17">
        <v>42461</v>
      </c>
      <c r="AD47" s="3" t="s">
        <v>209</v>
      </c>
      <c r="AE47" s="19">
        <v>0.91</v>
      </c>
      <c r="AF47" s="54">
        <v>201647</v>
      </c>
      <c r="AG47" s="67"/>
      <c r="AH47" s="14"/>
      <c r="AI47" s="64">
        <v>2501</v>
      </c>
    </row>
    <row r="48" spans="1:35" s="2" customFormat="1" ht="22.5" customHeight="1" x14ac:dyDescent="0.25">
      <c r="A48" s="12" t="s">
        <v>188</v>
      </c>
      <c r="B48" s="12" t="s">
        <v>105</v>
      </c>
      <c r="C48" s="31" t="str">
        <f>HYPERLINK(VLOOKUP(AI48,'Web Links - Do not remove'!A:E,4,FALSE),"Website")</f>
        <v>Website</v>
      </c>
      <c r="D48" s="31" t="str">
        <f>HYPERLINK(VLOOKUP(AI48,'Web Links - Do not remove'!A:E,5,FALSE),"Admissions")</f>
        <v>Admissions</v>
      </c>
      <c r="E48" s="58"/>
      <c r="F48" s="12" t="s">
        <v>200</v>
      </c>
      <c r="G48" s="60" t="s">
        <v>201</v>
      </c>
      <c r="H48" s="32" t="s">
        <v>202</v>
      </c>
      <c r="I48" s="32" t="s">
        <v>202</v>
      </c>
      <c r="K48" s="13">
        <v>534</v>
      </c>
      <c r="L48" s="14">
        <v>368</v>
      </c>
      <c r="M48" s="14">
        <v>184</v>
      </c>
      <c r="N48" s="15">
        <f t="shared" si="4"/>
        <v>0.68913857677902624</v>
      </c>
      <c r="O48" s="16">
        <f t="shared" si="5"/>
        <v>0.34456928838951312</v>
      </c>
      <c r="Q48" s="13">
        <v>2779</v>
      </c>
      <c r="R48" s="14">
        <v>163</v>
      </c>
      <c r="S48" s="14">
        <v>27</v>
      </c>
      <c r="T48" s="15">
        <f t="shared" si="6"/>
        <v>5.8654192155451604E-2</v>
      </c>
      <c r="U48" s="16">
        <f t="shared" si="7"/>
        <v>9.7157250809643755E-3</v>
      </c>
      <c r="W48" s="97" t="s">
        <v>514</v>
      </c>
      <c r="X48" s="98"/>
      <c r="Y48" s="98"/>
      <c r="Z48" s="98"/>
      <c r="AA48" s="99"/>
      <c r="AC48" s="17">
        <v>42370</v>
      </c>
      <c r="AD48" s="3" t="s">
        <v>209</v>
      </c>
      <c r="AE48" s="19">
        <v>0.97</v>
      </c>
      <c r="AF48" s="54">
        <v>165865</v>
      </c>
      <c r="AG48" s="67"/>
      <c r="AH48" s="14"/>
      <c r="AI48" s="64">
        <v>2601</v>
      </c>
    </row>
    <row r="49" spans="1:35" s="2" customFormat="1" ht="22.5" customHeight="1" x14ac:dyDescent="0.25">
      <c r="A49" s="12" t="s">
        <v>189</v>
      </c>
      <c r="B49" s="12" t="s">
        <v>106</v>
      </c>
      <c r="C49" s="31" t="str">
        <f>HYPERLINK(VLOOKUP(AI49,'Web Links - Do not remove'!A:E,4,FALSE),"Website")</f>
        <v>Website</v>
      </c>
      <c r="D49" s="31" t="str">
        <f>HYPERLINK(VLOOKUP(AI49,'Web Links - Do not remove'!A:E,5,FALSE),"Admissions")</f>
        <v>Admissions</v>
      </c>
      <c r="E49" s="58"/>
      <c r="F49" s="12" t="s">
        <v>200</v>
      </c>
      <c r="G49" s="60" t="s">
        <v>201</v>
      </c>
      <c r="H49" s="32" t="s">
        <v>201</v>
      </c>
      <c r="I49" s="32" t="s">
        <v>201</v>
      </c>
      <c r="K49" s="13">
        <v>485</v>
      </c>
      <c r="L49" s="14">
        <v>276</v>
      </c>
      <c r="M49" s="14">
        <v>106</v>
      </c>
      <c r="N49" s="15">
        <f t="shared" si="4"/>
        <v>0.56907216494845358</v>
      </c>
      <c r="O49" s="16">
        <f t="shared" si="5"/>
        <v>0.21855670103092784</v>
      </c>
      <c r="Q49" s="13">
        <v>1931</v>
      </c>
      <c r="R49" s="14">
        <v>147</v>
      </c>
      <c r="S49" s="14">
        <v>24</v>
      </c>
      <c r="T49" s="15">
        <f t="shared" si="6"/>
        <v>7.6126359399274993E-2</v>
      </c>
      <c r="U49" s="16">
        <f t="shared" si="7"/>
        <v>1.2428793371310202E-2</v>
      </c>
      <c r="W49" s="13">
        <v>334</v>
      </c>
      <c r="X49" s="14">
        <v>26</v>
      </c>
      <c r="Y49" s="14">
        <v>6</v>
      </c>
      <c r="Z49" s="15">
        <f>+X49/W49</f>
        <v>7.7844311377245512E-2</v>
      </c>
      <c r="AA49" s="16">
        <f>+Y49/W49</f>
        <v>1.7964071856287425E-2</v>
      </c>
      <c r="AC49" s="17">
        <v>42370</v>
      </c>
      <c r="AD49" s="3" t="s">
        <v>209</v>
      </c>
      <c r="AE49" s="19">
        <v>0.72</v>
      </c>
      <c r="AF49" s="54">
        <v>207536</v>
      </c>
      <c r="AG49" s="67"/>
      <c r="AH49" s="14"/>
      <c r="AI49" s="64">
        <v>2701</v>
      </c>
    </row>
    <row r="50" spans="1:35" s="2" customFormat="1" ht="22.5" customHeight="1" x14ac:dyDescent="0.25">
      <c r="A50" s="12" t="s">
        <v>189</v>
      </c>
      <c r="B50" s="12" t="s">
        <v>107</v>
      </c>
      <c r="C50" s="31" t="str">
        <f>HYPERLINK(VLOOKUP(AI50,'Web Links - Do not remove'!A:E,4,FALSE),"Website")</f>
        <v>Website</v>
      </c>
      <c r="D50" s="31" t="str">
        <f>HYPERLINK(VLOOKUP(AI50,'Web Links - Do not remove'!A:E,5,FALSE),"Admissions")</f>
        <v>Admissions</v>
      </c>
      <c r="E50" s="58"/>
      <c r="F50" s="12" t="s">
        <v>200</v>
      </c>
      <c r="G50" s="60" t="s">
        <v>201</v>
      </c>
      <c r="H50" s="32" t="s">
        <v>201</v>
      </c>
      <c r="I50" s="32" t="s">
        <v>201</v>
      </c>
      <c r="K50" s="13">
        <v>464</v>
      </c>
      <c r="L50" s="14">
        <v>282</v>
      </c>
      <c r="M50" s="14">
        <v>136</v>
      </c>
      <c r="N50" s="15">
        <f t="shared" si="4"/>
        <v>0.60775862068965514</v>
      </c>
      <c r="O50" s="16">
        <f t="shared" si="5"/>
        <v>0.29310344827586204</v>
      </c>
      <c r="Q50" s="13">
        <v>3023</v>
      </c>
      <c r="R50" s="14">
        <v>117</v>
      </c>
      <c r="S50" s="14">
        <v>25</v>
      </c>
      <c r="T50" s="15">
        <f t="shared" si="6"/>
        <v>3.8703274892490903E-2</v>
      </c>
      <c r="U50" s="16">
        <f t="shared" si="7"/>
        <v>8.2699305325835259E-3</v>
      </c>
      <c r="W50" s="13">
        <v>99</v>
      </c>
      <c r="X50" s="14">
        <v>0</v>
      </c>
      <c r="Y50" s="14">
        <v>0</v>
      </c>
      <c r="Z50" s="15">
        <f>+X50/W50</f>
        <v>0</v>
      </c>
      <c r="AA50" s="16">
        <f>+Y50/W50</f>
        <v>0</v>
      </c>
      <c r="AC50" s="17">
        <v>42370</v>
      </c>
      <c r="AD50" s="3" t="s">
        <v>209</v>
      </c>
      <c r="AE50" s="19">
        <v>0.86</v>
      </c>
      <c r="AF50" s="54">
        <v>181544</v>
      </c>
      <c r="AG50" s="67"/>
      <c r="AH50" s="14"/>
      <c r="AI50" s="64">
        <v>2702</v>
      </c>
    </row>
    <row r="51" spans="1:35" s="2" customFormat="1" ht="22.5" customHeight="1" x14ac:dyDescent="0.25">
      <c r="A51" s="12" t="s">
        <v>173</v>
      </c>
      <c r="B51" s="12" t="s">
        <v>43</v>
      </c>
      <c r="C51" s="31" t="str">
        <f>HYPERLINK(VLOOKUP(AI51,'Web Links - Do not remove'!A:E,4,FALSE),"Website")</f>
        <v>Website</v>
      </c>
      <c r="D51" s="31" t="str">
        <f>HYPERLINK(VLOOKUP(AI51,'Web Links - Do not remove'!A:E,5,FALSE),"Admissions")</f>
        <v>Admissions</v>
      </c>
      <c r="E51" s="58"/>
      <c r="F51" s="12" t="s">
        <v>200</v>
      </c>
      <c r="G51" s="60" t="s">
        <v>201</v>
      </c>
      <c r="H51" s="32" t="s">
        <v>202</v>
      </c>
      <c r="I51" s="32" t="s">
        <v>202</v>
      </c>
      <c r="K51" s="13">
        <v>641</v>
      </c>
      <c r="L51" s="14">
        <v>228</v>
      </c>
      <c r="M51" s="14">
        <v>123</v>
      </c>
      <c r="N51" s="15">
        <f t="shared" si="4"/>
        <v>0.35569422776911075</v>
      </c>
      <c r="O51" s="16">
        <f t="shared" si="5"/>
        <v>0.19188767550702029</v>
      </c>
      <c r="Q51" s="13">
        <v>619</v>
      </c>
      <c r="R51" s="14">
        <v>5</v>
      </c>
      <c r="S51" s="14">
        <v>4</v>
      </c>
      <c r="T51" s="15">
        <f t="shared" si="6"/>
        <v>8.0775444264943458E-3</v>
      </c>
      <c r="U51" s="16">
        <f t="shared" si="7"/>
        <v>6.462035541195477E-3</v>
      </c>
      <c r="W51" s="97" t="s">
        <v>514</v>
      </c>
      <c r="X51" s="98"/>
      <c r="Y51" s="98"/>
      <c r="Z51" s="98"/>
      <c r="AA51" s="99"/>
      <c r="AC51" s="17">
        <v>42675</v>
      </c>
      <c r="AD51" s="3" t="s">
        <v>209</v>
      </c>
      <c r="AE51" s="19">
        <v>0.82</v>
      </c>
      <c r="AF51" s="54">
        <v>160571</v>
      </c>
      <c r="AG51" s="67"/>
      <c r="AH51" s="14"/>
      <c r="AI51" s="64">
        <v>2801</v>
      </c>
    </row>
    <row r="52" spans="1:35" s="2" customFormat="1" ht="22.5" customHeight="1" x14ac:dyDescent="0.25">
      <c r="A52" s="12" t="s">
        <v>173</v>
      </c>
      <c r="B52" s="12" t="s">
        <v>44</v>
      </c>
      <c r="C52" s="31" t="str">
        <f>HYPERLINK(VLOOKUP(AI52,'Web Links - Do not remove'!A:E,4,FALSE),"Website")</f>
        <v>Website</v>
      </c>
      <c r="D52" s="31" t="str">
        <f>HYPERLINK(VLOOKUP(AI52,'Web Links - Do not remove'!A:E,5,FALSE),"Admissions")</f>
        <v>Admissions</v>
      </c>
      <c r="E52" s="58"/>
      <c r="F52" s="12" t="s">
        <v>200</v>
      </c>
      <c r="G52" s="60" t="s">
        <v>201</v>
      </c>
      <c r="H52" s="34" t="s">
        <v>235</v>
      </c>
      <c r="I52" s="34" t="s">
        <v>202</v>
      </c>
      <c r="J52" s="12"/>
      <c r="K52" s="21">
        <v>730</v>
      </c>
      <c r="L52" s="22">
        <v>400</v>
      </c>
      <c r="M52" s="22">
        <v>177</v>
      </c>
      <c r="N52" s="23">
        <f t="shared" si="4"/>
        <v>0.54794520547945202</v>
      </c>
      <c r="O52" s="24">
        <f t="shared" si="5"/>
        <v>0.24246575342465754</v>
      </c>
      <c r="P52" s="12"/>
      <c r="Q52" s="21">
        <v>2266</v>
      </c>
      <c r="R52" s="22">
        <v>75</v>
      </c>
      <c r="S52" s="22">
        <v>17</v>
      </c>
      <c r="T52" s="23">
        <f t="shared" si="6"/>
        <v>3.3097969991173877E-2</v>
      </c>
      <c r="U52" s="24">
        <f t="shared" si="7"/>
        <v>7.5022065313327451E-3</v>
      </c>
      <c r="V52" s="12"/>
      <c r="W52" s="21">
        <v>87</v>
      </c>
      <c r="X52" s="22">
        <v>0</v>
      </c>
      <c r="Y52" s="22">
        <v>1</v>
      </c>
      <c r="Z52" s="23">
        <f>+X52/W52</f>
        <v>0</v>
      </c>
      <c r="AA52" s="24">
        <f>+Y52/W52</f>
        <v>1.1494252873563218E-2</v>
      </c>
      <c r="AB52" s="12"/>
      <c r="AC52" s="17">
        <v>42095</v>
      </c>
      <c r="AD52" s="12" t="s">
        <v>209</v>
      </c>
      <c r="AE52" s="25">
        <v>0.8</v>
      </c>
      <c r="AF52" s="55">
        <v>171550</v>
      </c>
      <c r="AG52" s="68"/>
      <c r="AH52" s="22"/>
      <c r="AI52" s="64">
        <v>2802</v>
      </c>
    </row>
    <row r="53" spans="1:35" s="2" customFormat="1" ht="22.5" customHeight="1" x14ac:dyDescent="0.25">
      <c r="A53" s="12" t="s">
        <v>173</v>
      </c>
      <c r="B53" s="12" t="s">
        <v>83</v>
      </c>
      <c r="C53" s="31" t="str">
        <f>HYPERLINK(VLOOKUP(AI53,'Web Links - Do not remove'!A:E,4,FALSE),"Website")</f>
        <v>Website</v>
      </c>
      <c r="D53" s="31" t="str">
        <f>HYPERLINK(VLOOKUP(AI53,'Web Links - Do not remove'!A:E,5,FALSE),"Admissions")</f>
        <v>Admissions</v>
      </c>
      <c r="E53" s="58"/>
      <c r="F53" s="12" t="s">
        <v>199</v>
      </c>
      <c r="G53" s="60" t="s">
        <v>201</v>
      </c>
      <c r="H53" s="32" t="s">
        <v>201</v>
      </c>
      <c r="I53" s="32" t="s">
        <v>201</v>
      </c>
      <c r="K53" s="13">
        <v>432</v>
      </c>
      <c r="L53" s="14">
        <v>61</v>
      </c>
      <c r="M53" s="14">
        <v>19</v>
      </c>
      <c r="N53" s="15">
        <f t="shared" si="4"/>
        <v>0.14120370370370369</v>
      </c>
      <c r="O53" s="16">
        <f t="shared" si="5"/>
        <v>4.3981481481481483E-2</v>
      </c>
      <c r="Q53" s="13">
        <v>9023</v>
      </c>
      <c r="R53" s="14">
        <v>531</v>
      </c>
      <c r="S53" s="14">
        <v>167</v>
      </c>
      <c r="T53" s="15">
        <f t="shared" si="6"/>
        <v>5.884960656101075E-2</v>
      </c>
      <c r="U53" s="16">
        <f t="shared" si="7"/>
        <v>1.8508256677380028E-2</v>
      </c>
      <c r="W53" s="13">
        <v>475</v>
      </c>
      <c r="X53" s="14">
        <v>3</v>
      </c>
      <c r="Y53" s="14">
        <v>4</v>
      </c>
      <c r="Z53" s="15">
        <f>+X53/W53</f>
        <v>6.3157894736842104E-3</v>
      </c>
      <c r="AA53" s="16">
        <f>+Y53/W53</f>
        <v>8.4210526315789472E-3</v>
      </c>
      <c r="AC53" s="17">
        <v>42370</v>
      </c>
      <c r="AD53" s="3" t="s">
        <v>209</v>
      </c>
      <c r="AE53" s="19">
        <v>0.75</v>
      </c>
      <c r="AF53" s="54">
        <v>253051</v>
      </c>
      <c r="AG53" s="67"/>
      <c r="AH53" s="14"/>
      <c r="AI53" s="64">
        <v>2803</v>
      </c>
    </row>
    <row r="54" spans="1:35" s="2" customFormat="1" ht="22.5" customHeight="1" x14ac:dyDescent="0.25">
      <c r="A54" s="12" t="s">
        <v>155</v>
      </c>
      <c r="B54" s="12" t="s">
        <v>12</v>
      </c>
      <c r="C54" s="31" t="str">
        <f>HYPERLINK(VLOOKUP(AI54,'Web Links - Do not remove'!A:E,4,FALSE),"Website")</f>
        <v>Website</v>
      </c>
      <c r="D54" s="31" t="str">
        <f>HYPERLINK(VLOOKUP(AI54,'Web Links - Do not remove'!A:E,5,FALSE),"Admissions")</f>
        <v>Admissions</v>
      </c>
      <c r="E54" s="58"/>
      <c r="F54" s="12" t="s">
        <v>199</v>
      </c>
      <c r="G54" s="60" t="s">
        <v>201</v>
      </c>
      <c r="H54" s="32" t="s">
        <v>201</v>
      </c>
      <c r="I54" s="32" t="s">
        <v>522</v>
      </c>
      <c r="K54" s="13">
        <v>873</v>
      </c>
      <c r="L54" s="14">
        <v>166</v>
      </c>
      <c r="M54" s="14">
        <v>37</v>
      </c>
      <c r="N54" s="15">
        <f t="shared" si="4"/>
        <v>0.19014891179839633</v>
      </c>
      <c r="O54" s="16">
        <f t="shared" si="5"/>
        <v>4.2382588774341354E-2</v>
      </c>
      <c r="Q54" s="13">
        <v>8944</v>
      </c>
      <c r="R54" s="14">
        <v>945</v>
      </c>
      <c r="S54" s="14">
        <v>124</v>
      </c>
      <c r="T54" s="15">
        <f t="shared" si="6"/>
        <v>0.10565742397137746</v>
      </c>
      <c r="U54" s="16">
        <f t="shared" si="7"/>
        <v>1.3864042933810376E-2</v>
      </c>
      <c r="W54" s="13">
        <v>761</v>
      </c>
      <c r="X54" s="14">
        <v>40</v>
      </c>
      <c r="Y54" s="14">
        <v>11</v>
      </c>
      <c r="Z54" s="15">
        <f>+X54/W54</f>
        <v>5.2562417871222074E-2</v>
      </c>
      <c r="AA54" s="16">
        <f>+Y54/W54</f>
        <v>1.4454664914586071E-2</v>
      </c>
      <c r="AC54" s="17">
        <v>41852</v>
      </c>
      <c r="AD54" s="3" t="s">
        <v>257</v>
      </c>
      <c r="AE54" s="19">
        <v>0.8</v>
      </c>
      <c r="AF54" s="54">
        <v>224293</v>
      </c>
      <c r="AG54" s="67"/>
      <c r="AH54" s="14"/>
      <c r="AI54" s="64">
        <v>2901</v>
      </c>
    </row>
    <row r="55" spans="1:35" s="2" customFormat="1" ht="22.5" customHeight="1" x14ac:dyDescent="0.25">
      <c r="A55" s="12" t="s">
        <v>155</v>
      </c>
      <c r="B55" s="12" t="s">
        <v>33</v>
      </c>
      <c r="C55" s="31" t="str">
        <f>HYPERLINK(VLOOKUP(AI55,'Web Links - Do not remove'!A:E,4,FALSE),"Website")</f>
        <v>Website</v>
      </c>
      <c r="D55" s="31" t="str">
        <f>HYPERLINK(VLOOKUP(AI55,'Web Links - Do not remove'!A:E,5,FALSE),"Admissions")</f>
        <v>Admissions</v>
      </c>
      <c r="E55" s="58"/>
      <c r="F55" s="12" t="s">
        <v>199</v>
      </c>
      <c r="G55" s="60" t="s">
        <v>201</v>
      </c>
      <c r="H55" s="32" t="s">
        <v>201</v>
      </c>
      <c r="I55" s="32" t="s">
        <v>201</v>
      </c>
      <c r="K55" s="13">
        <v>547</v>
      </c>
      <c r="L55" s="14">
        <v>106</v>
      </c>
      <c r="M55" s="14">
        <v>20</v>
      </c>
      <c r="N55" s="15">
        <f t="shared" si="4"/>
        <v>0.19378427787934185</v>
      </c>
      <c r="O55" s="16">
        <f t="shared" si="5"/>
        <v>3.6563071297989032E-2</v>
      </c>
      <c r="Q55" s="13">
        <v>6451</v>
      </c>
      <c r="R55" s="14">
        <v>729</v>
      </c>
      <c r="S55" s="14">
        <v>139</v>
      </c>
      <c r="T55" s="15">
        <f t="shared" si="6"/>
        <v>0.11300573554487676</v>
      </c>
      <c r="U55" s="16">
        <f t="shared" si="7"/>
        <v>2.1547046969462098E-2</v>
      </c>
      <c r="W55" s="13">
        <v>460</v>
      </c>
      <c r="X55" s="14">
        <v>50</v>
      </c>
      <c r="Y55" s="14">
        <v>6</v>
      </c>
      <c r="Z55" s="15">
        <f>+X55/W55</f>
        <v>0.10869565217391304</v>
      </c>
      <c r="AA55" s="16">
        <f>+Y55/W55</f>
        <v>1.3043478260869565E-2</v>
      </c>
      <c r="AC55" s="17">
        <v>42005</v>
      </c>
      <c r="AD55" s="3" t="s">
        <v>207</v>
      </c>
      <c r="AE55" s="19">
        <v>0.79</v>
      </c>
      <c r="AF55" s="54">
        <v>105389</v>
      </c>
      <c r="AG55" s="67"/>
      <c r="AH55" s="14"/>
      <c r="AI55" s="64">
        <v>2902</v>
      </c>
    </row>
    <row r="56" spans="1:35" s="2" customFormat="1" ht="22.5" customHeight="1" x14ac:dyDescent="0.25">
      <c r="A56" s="12" t="s">
        <v>155</v>
      </c>
      <c r="B56" s="12" t="s">
        <v>82</v>
      </c>
      <c r="C56" s="31" t="str">
        <f>HYPERLINK(VLOOKUP(AI56,'Web Links - Do not remove'!A:E,4,FALSE),"Website")</f>
        <v>Website</v>
      </c>
      <c r="D56" s="31" t="str">
        <f>HYPERLINK(VLOOKUP(AI56,'Web Links - Do not remove'!A:E,5,FALSE),"Admissions")</f>
        <v>Admissions</v>
      </c>
      <c r="E56" s="58"/>
      <c r="F56" s="12" t="s">
        <v>199</v>
      </c>
      <c r="G56" s="60" t="s">
        <v>201</v>
      </c>
      <c r="H56" s="32" t="s">
        <v>201</v>
      </c>
      <c r="I56" s="32" t="s">
        <v>201</v>
      </c>
      <c r="K56" s="13">
        <v>924</v>
      </c>
      <c r="L56" s="14">
        <v>171</v>
      </c>
      <c r="M56" s="14">
        <v>54</v>
      </c>
      <c r="N56" s="15">
        <f t="shared" si="4"/>
        <v>0.18506493506493507</v>
      </c>
      <c r="O56" s="16">
        <f t="shared" si="5"/>
        <v>5.844155844155844E-2</v>
      </c>
      <c r="Q56" s="13">
        <v>9741</v>
      </c>
      <c r="R56" s="14">
        <v>754</v>
      </c>
      <c r="S56" s="14">
        <v>155</v>
      </c>
      <c r="T56" s="15">
        <f t="shared" si="6"/>
        <v>7.7404783903090038E-2</v>
      </c>
      <c r="U56" s="16">
        <f t="shared" si="7"/>
        <v>1.5912124011908429E-2</v>
      </c>
      <c r="W56" s="13">
        <v>286</v>
      </c>
      <c r="X56" s="14">
        <v>1</v>
      </c>
      <c r="Y56" s="14">
        <v>1</v>
      </c>
      <c r="Z56" s="15">
        <f>+X56/W56</f>
        <v>3.4965034965034965E-3</v>
      </c>
      <c r="AA56" s="16">
        <f>+Y56/W56</f>
        <v>3.4965034965034965E-3</v>
      </c>
      <c r="AC56" s="17">
        <v>42217</v>
      </c>
      <c r="AD56" s="3" t="s">
        <v>209</v>
      </c>
      <c r="AE56" s="19">
        <v>0.71</v>
      </c>
      <c r="AF56" s="54">
        <v>219516</v>
      </c>
      <c r="AG56" s="67"/>
      <c r="AH56" s="14"/>
      <c r="AI56" s="64">
        <v>2903</v>
      </c>
    </row>
    <row r="57" spans="1:35" s="2" customFormat="1" ht="22.5" customHeight="1" x14ac:dyDescent="0.25">
      <c r="A57" s="12" t="s">
        <v>155</v>
      </c>
      <c r="B57" s="12" t="s">
        <v>109</v>
      </c>
      <c r="C57" s="31" t="str">
        <f>HYPERLINK(VLOOKUP(AI57,'Web Links - Do not remove'!A:E,4,FALSE),"Website")</f>
        <v>Website</v>
      </c>
      <c r="D57" s="31" t="str">
        <f>HYPERLINK(VLOOKUP(AI57,'Web Links - Do not remove'!A:E,5,FALSE),"Admissions")</f>
        <v>Admissions</v>
      </c>
      <c r="E57" s="58"/>
      <c r="F57" s="12" t="s">
        <v>200</v>
      </c>
      <c r="G57" s="60" t="s">
        <v>201</v>
      </c>
      <c r="H57" s="32" t="s">
        <v>202</v>
      </c>
      <c r="I57" s="32" t="s">
        <v>201</v>
      </c>
      <c r="K57" s="13">
        <v>1012</v>
      </c>
      <c r="L57" s="14">
        <v>493</v>
      </c>
      <c r="M57" s="14">
        <v>134</v>
      </c>
      <c r="N57" s="15">
        <f t="shared" si="4"/>
        <v>0.48715415019762848</v>
      </c>
      <c r="O57" s="16">
        <f t="shared" si="5"/>
        <v>0.1324110671936759</v>
      </c>
      <c r="Q57" s="13">
        <v>2578</v>
      </c>
      <c r="R57" s="14">
        <v>281</v>
      </c>
      <c r="S57" s="14">
        <v>28</v>
      </c>
      <c r="T57" s="15">
        <f t="shared" si="6"/>
        <v>0.10899922420480992</v>
      </c>
      <c r="U57" s="16">
        <f t="shared" si="7"/>
        <v>1.0861132660977503E-2</v>
      </c>
      <c r="W57" s="97" t="s">
        <v>514</v>
      </c>
      <c r="X57" s="98"/>
      <c r="Y57" s="98"/>
      <c r="Z57" s="98"/>
      <c r="AA57" s="99"/>
      <c r="AC57" s="17">
        <v>42005</v>
      </c>
      <c r="AD57" s="3" t="s">
        <v>208</v>
      </c>
      <c r="AE57" s="19">
        <v>0.85</v>
      </c>
      <c r="AF57" s="54">
        <v>117488</v>
      </c>
      <c r="AG57" s="67"/>
      <c r="AH57" s="14"/>
      <c r="AI57" s="64">
        <v>2904</v>
      </c>
    </row>
    <row r="58" spans="1:35" s="2" customFormat="1" ht="22.5" customHeight="1" x14ac:dyDescent="0.25">
      <c r="A58" s="12" t="s">
        <v>172</v>
      </c>
      <c r="B58" s="12" t="s">
        <v>39</v>
      </c>
      <c r="C58" s="31" t="str">
        <f>HYPERLINK(VLOOKUP(AI58,'Web Links - Do not remove'!A:E,4,FALSE),"Website")</f>
        <v>Website</v>
      </c>
      <c r="D58" s="31" t="str">
        <f>HYPERLINK(VLOOKUP(AI58,'Web Links - Do not remove'!A:E,5,FALSE),"Admissions")</f>
        <v>Admissions</v>
      </c>
      <c r="E58" s="58"/>
      <c r="F58" s="12" t="s">
        <v>199</v>
      </c>
      <c r="G58" s="60" t="s">
        <v>201</v>
      </c>
      <c r="H58" s="32" t="s">
        <v>201</v>
      </c>
      <c r="I58" s="32" t="s">
        <v>201</v>
      </c>
      <c r="K58" s="13">
        <v>424</v>
      </c>
      <c r="L58" s="14">
        <v>46</v>
      </c>
      <c r="M58" s="14">
        <v>13</v>
      </c>
      <c r="N58" s="15">
        <f t="shared" si="4"/>
        <v>0.10849056603773585</v>
      </c>
      <c r="O58" s="16">
        <f t="shared" si="5"/>
        <v>3.0660377358490566E-2</v>
      </c>
      <c r="Q58" s="13">
        <v>5769</v>
      </c>
      <c r="R58" s="20">
        <v>601</v>
      </c>
      <c r="S58" s="14">
        <v>99</v>
      </c>
      <c r="T58" s="15">
        <f t="shared" si="6"/>
        <v>0.10417750043335067</v>
      </c>
      <c r="U58" s="16">
        <f t="shared" si="7"/>
        <v>1.7160686427457099E-2</v>
      </c>
      <c r="W58" s="13">
        <v>443</v>
      </c>
      <c r="X58" s="14">
        <v>29</v>
      </c>
      <c r="Y58" s="14">
        <v>8</v>
      </c>
      <c r="Z58" s="15">
        <f>+X58/W58</f>
        <v>6.5462753950338598E-2</v>
      </c>
      <c r="AA58" s="16">
        <f>+Y58/W58</f>
        <v>1.8058690744920992E-2</v>
      </c>
      <c r="AC58" s="17">
        <v>42005</v>
      </c>
      <c r="AD58" s="3" t="s">
        <v>207</v>
      </c>
      <c r="AE58" s="19">
        <v>0.77</v>
      </c>
      <c r="AF58" s="54">
        <v>109692</v>
      </c>
      <c r="AG58" s="67"/>
      <c r="AH58" s="14"/>
      <c r="AI58" s="64">
        <v>3001</v>
      </c>
    </row>
    <row r="59" spans="1:35" s="2" customFormat="1" ht="22.5" customHeight="1" x14ac:dyDescent="0.25">
      <c r="A59" s="12" t="s">
        <v>172</v>
      </c>
      <c r="B59" s="12" t="s">
        <v>84</v>
      </c>
      <c r="C59" s="31" t="str">
        <f>HYPERLINK(VLOOKUP(AI59,'Web Links - Do not remove'!A:E,4,FALSE),"Website")</f>
        <v>Website</v>
      </c>
      <c r="D59" s="31" t="str">
        <f>HYPERLINK(VLOOKUP(AI59,'Web Links - Do not remove'!A:E,5,FALSE),"Admissions")</f>
        <v>Admissions</v>
      </c>
      <c r="E59" s="58"/>
      <c r="F59" s="12" t="s">
        <v>200</v>
      </c>
      <c r="G59" s="60" t="s">
        <v>201</v>
      </c>
      <c r="H59" s="32" t="s">
        <v>202</v>
      </c>
      <c r="I59" s="32" t="s">
        <v>202</v>
      </c>
      <c r="K59" s="13">
        <v>192</v>
      </c>
      <c r="L59" s="14">
        <v>53</v>
      </c>
      <c r="M59" s="14">
        <v>18</v>
      </c>
      <c r="N59" s="15">
        <f t="shared" si="4"/>
        <v>0.27604166666666669</v>
      </c>
      <c r="O59" s="16">
        <f t="shared" si="5"/>
        <v>9.375E-2</v>
      </c>
      <c r="Q59" s="13">
        <v>2816</v>
      </c>
      <c r="R59" s="14">
        <v>509</v>
      </c>
      <c r="S59" s="14">
        <v>153</v>
      </c>
      <c r="T59" s="15">
        <f t="shared" si="6"/>
        <v>0.18075284090909091</v>
      </c>
      <c r="U59" s="16">
        <f t="shared" si="7"/>
        <v>5.433238636363636E-2</v>
      </c>
      <c r="W59" s="97" t="s">
        <v>514</v>
      </c>
      <c r="X59" s="98"/>
      <c r="Y59" s="98"/>
      <c r="Z59" s="98"/>
      <c r="AA59" s="99"/>
      <c r="AC59" s="17">
        <v>42370</v>
      </c>
      <c r="AD59" s="3" t="s">
        <v>515</v>
      </c>
      <c r="AE59" s="19">
        <v>0</v>
      </c>
      <c r="AF59" s="54">
        <v>0</v>
      </c>
      <c r="AG59" s="67"/>
      <c r="AH59" s="14"/>
      <c r="AI59" s="64">
        <v>3002</v>
      </c>
    </row>
    <row r="60" spans="1:35" s="2" customFormat="1" ht="22.5" customHeight="1" x14ac:dyDescent="0.25">
      <c r="A60" s="12" t="s">
        <v>172</v>
      </c>
      <c r="B60" s="12" t="s">
        <v>108</v>
      </c>
      <c r="C60" s="31" t="str">
        <f>HYPERLINK(VLOOKUP(AI60,'Web Links - Do not remove'!A:E,4,FALSE),"Website")</f>
        <v>Website</v>
      </c>
      <c r="D60" s="31" t="str">
        <f>HYPERLINK(VLOOKUP(AI60,'Web Links - Do not remove'!A:E,5,FALSE),"Admissions")</f>
        <v>Admissions</v>
      </c>
      <c r="E60" s="58"/>
      <c r="F60" s="12" t="s">
        <v>200</v>
      </c>
      <c r="G60" s="60" t="s">
        <v>201</v>
      </c>
      <c r="H60" s="32" t="s">
        <v>235</v>
      </c>
      <c r="I60" s="32" t="s">
        <v>202</v>
      </c>
      <c r="K60" s="13">
        <v>927</v>
      </c>
      <c r="L60" s="14">
        <v>317</v>
      </c>
      <c r="M60" s="14">
        <v>114</v>
      </c>
      <c r="N60" s="15">
        <f t="shared" si="4"/>
        <v>0.34196332254584683</v>
      </c>
      <c r="O60" s="16">
        <f t="shared" si="5"/>
        <v>0.12297734627831715</v>
      </c>
      <c r="Q60" s="13">
        <v>3715</v>
      </c>
      <c r="R60" s="14">
        <v>293</v>
      </c>
      <c r="S60" s="14">
        <v>43</v>
      </c>
      <c r="T60" s="15">
        <f t="shared" si="6"/>
        <v>7.8869448183041729E-2</v>
      </c>
      <c r="U60" s="16">
        <f t="shared" si="7"/>
        <v>1.1574697173620458E-2</v>
      </c>
      <c r="W60" s="13">
        <v>195</v>
      </c>
      <c r="X60" s="14">
        <v>0</v>
      </c>
      <c r="Y60" s="14">
        <v>3</v>
      </c>
      <c r="Z60" s="15">
        <f>+X60/W60</f>
        <v>0</v>
      </c>
      <c r="AA60" s="16">
        <f>+Y60/W60</f>
        <v>1.5384615384615385E-2</v>
      </c>
      <c r="AC60" s="17">
        <v>42370</v>
      </c>
      <c r="AD60" s="3" t="s">
        <v>207</v>
      </c>
      <c r="AE60" s="19">
        <v>0.74</v>
      </c>
      <c r="AF60" s="54">
        <v>163772</v>
      </c>
      <c r="AG60" s="67"/>
      <c r="AH60" s="14"/>
      <c r="AI60" s="64">
        <v>3003</v>
      </c>
    </row>
    <row r="61" spans="1:35" s="2" customFormat="1" ht="22.5" customHeight="1" x14ac:dyDescent="0.25">
      <c r="A61" s="12" t="s">
        <v>159</v>
      </c>
      <c r="B61" s="12" t="s">
        <v>15</v>
      </c>
      <c r="C61" s="31" t="str">
        <f>HYPERLINK(VLOOKUP(AI61,'Web Links - Do not remove'!A:E,4,FALSE),"Website")</f>
        <v>Website</v>
      </c>
      <c r="D61" s="31" t="str">
        <f>HYPERLINK(VLOOKUP(AI61,'Web Links - Do not remove'!A:E,5,FALSE),"Admissions")</f>
        <v>Admissions</v>
      </c>
      <c r="E61" s="58"/>
      <c r="F61" s="12" t="s">
        <v>200</v>
      </c>
      <c r="G61" s="60" t="s">
        <v>201</v>
      </c>
      <c r="H61" s="32" t="s">
        <v>235</v>
      </c>
      <c r="I61" s="32" t="s">
        <v>202</v>
      </c>
      <c r="K61" s="13">
        <v>1213</v>
      </c>
      <c r="L61" s="14">
        <v>266</v>
      </c>
      <c r="M61" s="14">
        <v>79</v>
      </c>
      <c r="N61" s="15">
        <f t="shared" si="4"/>
        <v>0.21929101401483925</v>
      </c>
      <c r="O61" s="16">
        <f t="shared" si="5"/>
        <v>6.5127782357790598E-2</v>
      </c>
      <c r="Q61" s="13">
        <v>3657</v>
      </c>
      <c r="R61" s="14">
        <v>157</v>
      </c>
      <c r="S61" s="14">
        <v>20</v>
      </c>
      <c r="T61" s="15">
        <f t="shared" si="6"/>
        <v>4.2931364506426033E-2</v>
      </c>
      <c r="U61" s="16">
        <f t="shared" si="7"/>
        <v>5.4689636313918514E-3</v>
      </c>
      <c r="W61" s="13">
        <v>523</v>
      </c>
      <c r="X61" s="14">
        <v>0</v>
      </c>
      <c r="Y61" s="14">
        <v>4</v>
      </c>
      <c r="Z61" s="15">
        <f>+X61/W61</f>
        <v>0</v>
      </c>
      <c r="AA61" s="16">
        <f>+Y61/W61</f>
        <v>7.6481835564053535E-3</v>
      </c>
      <c r="AC61" s="17">
        <v>42005</v>
      </c>
      <c r="AD61" s="3" t="s">
        <v>209</v>
      </c>
      <c r="AE61" s="19">
        <v>0.84</v>
      </c>
      <c r="AF61" s="54">
        <v>205648</v>
      </c>
      <c r="AG61" s="67"/>
      <c r="AH61" s="14"/>
      <c r="AI61" s="64">
        <v>3201</v>
      </c>
    </row>
    <row r="62" spans="1:35" s="2" customFormat="1" ht="22.5" customHeight="1" x14ac:dyDescent="0.25">
      <c r="A62" s="12" t="s">
        <v>159</v>
      </c>
      <c r="B62" s="12" t="s">
        <v>54</v>
      </c>
      <c r="C62" s="31" t="str">
        <f>HYPERLINK(VLOOKUP(AI62,'Web Links - Do not remove'!A:E,4,FALSE),"Website")</f>
        <v>Website</v>
      </c>
      <c r="D62" s="31" t="str">
        <f>HYPERLINK(VLOOKUP(AI62,'Web Links - Do not remove'!A:E,5,FALSE),"Admissions")</f>
        <v>Admissions</v>
      </c>
      <c r="E62" s="58"/>
      <c r="F62" s="12" t="s">
        <v>200</v>
      </c>
      <c r="G62" s="60" t="s">
        <v>201</v>
      </c>
      <c r="H62" s="32" t="s">
        <v>235</v>
      </c>
      <c r="I62" s="32" t="s">
        <v>201</v>
      </c>
      <c r="K62" s="13">
        <v>1562</v>
      </c>
      <c r="L62" s="14">
        <v>396</v>
      </c>
      <c r="M62" s="14">
        <v>146</v>
      </c>
      <c r="N62" s="15">
        <f t="shared" si="4"/>
        <v>0.25352112676056338</v>
      </c>
      <c r="O62" s="16">
        <f t="shared" si="5"/>
        <v>9.3469910371318826E-2</v>
      </c>
      <c r="Q62" s="13">
        <v>5161</v>
      </c>
      <c r="R62" s="14">
        <v>90</v>
      </c>
      <c r="S62" s="14">
        <v>42</v>
      </c>
      <c r="T62" s="15">
        <f t="shared" si="6"/>
        <v>1.7438480914551444E-2</v>
      </c>
      <c r="U62" s="16">
        <f t="shared" si="7"/>
        <v>8.1379577601240066E-3</v>
      </c>
      <c r="W62" s="13">
        <v>460</v>
      </c>
      <c r="X62" s="14">
        <v>4</v>
      </c>
      <c r="Y62" s="14">
        <v>3</v>
      </c>
      <c r="Z62" s="15">
        <f>+X62/W62</f>
        <v>8.6956521739130436E-3</v>
      </c>
      <c r="AA62" s="16">
        <f>+Y62/W62</f>
        <v>6.5217391304347823E-3</v>
      </c>
      <c r="AC62" s="17">
        <v>42005</v>
      </c>
      <c r="AD62" s="3" t="s">
        <v>208</v>
      </c>
      <c r="AE62" s="19">
        <v>0.89</v>
      </c>
      <c r="AF62" s="54">
        <v>241158</v>
      </c>
      <c r="AG62" s="67"/>
      <c r="AH62" s="14"/>
      <c r="AI62" s="64">
        <v>3202</v>
      </c>
    </row>
    <row r="63" spans="1:35" s="2" customFormat="1" ht="22.5" customHeight="1" x14ac:dyDescent="0.25">
      <c r="A63" s="12" t="s">
        <v>159</v>
      </c>
      <c r="B63" s="12" t="s">
        <v>60</v>
      </c>
      <c r="C63" s="31" t="str">
        <f>HYPERLINK(VLOOKUP(AI63,'Web Links - Do not remove'!A:E,4,FALSE),"Website")</f>
        <v>Website</v>
      </c>
      <c r="D63" s="31" t="str">
        <f>HYPERLINK(VLOOKUP(AI63,'Web Links - Do not remove'!A:E,5,FALSE),"Admissions")</f>
        <v>Admissions</v>
      </c>
      <c r="E63" s="58"/>
      <c r="F63" s="12" t="s">
        <v>200</v>
      </c>
      <c r="G63" s="60" t="s">
        <v>201</v>
      </c>
      <c r="H63" s="32" t="s">
        <v>202</v>
      </c>
      <c r="I63" s="32" t="s">
        <v>202</v>
      </c>
      <c r="K63" s="13">
        <v>1371</v>
      </c>
      <c r="L63" s="14">
        <v>178</v>
      </c>
      <c r="M63" s="14">
        <v>59</v>
      </c>
      <c r="N63" s="15">
        <f t="shared" si="4"/>
        <v>0.12983223924142961</v>
      </c>
      <c r="O63" s="16">
        <f t="shared" si="5"/>
        <v>4.3034281546316555E-2</v>
      </c>
      <c r="Q63" s="13">
        <v>4703</v>
      </c>
      <c r="R63" s="14">
        <v>296</v>
      </c>
      <c r="S63" s="14">
        <v>63</v>
      </c>
      <c r="T63" s="15">
        <f t="shared" si="6"/>
        <v>6.2938549861790344E-2</v>
      </c>
      <c r="U63" s="16">
        <f t="shared" si="7"/>
        <v>1.3395704869232404E-2</v>
      </c>
      <c r="W63" s="13"/>
      <c r="X63" s="14"/>
      <c r="Y63" s="14" t="s">
        <v>514</v>
      </c>
      <c r="Z63" s="15"/>
      <c r="AA63" s="16"/>
      <c r="AC63" s="17">
        <v>42248</v>
      </c>
      <c r="AD63" s="3" t="s">
        <v>209</v>
      </c>
      <c r="AE63" s="19">
        <v>0.83</v>
      </c>
      <c r="AF63" s="54">
        <v>197155</v>
      </c>
      <c r="AG63" s="67"/>
      <c r="AH63" s="14"/>
      <c r="AI63" s="64">
        <v>3203</v>
      </c>
    </row>
    <row r="64" spans="1:35" s="2" customFormat="1" ht="22.5" customHeight="1" x14ac:dyDescent="0.25">
      <c r="A64" s="12" t="s">
        <v>159</v>
      </c>
      <c r="B64" s="12" t="s">
        <v>111</v>
      </c>
      <c r="C64" s="31" t="str">
        <f>HYPERLINK(VLOOKUP(AI64,'Web Links - Do not remove'!A:E,4,FALSE),"Website")</f>
        <v>Website</v>
      </c>
      <c r="D64" s="31" t="str">
        <f>HYPERLINK(VLOOKUP(AI64,'Web Links - Do not remove'!A:E,5,FALSE),"Admissions")</f>
        <v>Admissions</v>
      </c>
      <c r="E64" s="58"/>
      <c r="F64" s="12" t="s">
        <v>200</v>
      </c>
      <c r="G64" s="60" t="s">
        <v>201</v>
      </c>
      <c r="H64" s="32" t="s">
        <v>202</v>
      </c>
      <c r="I64" s="32" t="s">
        <v>201</v>
      </c>
      <c r="K64" s="13">
        <v>1212</v>
      </c>
      <c r="L64" s="14">
        <v>123</v>
      </c>
      <c r="M64" s="14">
        <v>70</v>
      </c>
      <c r="N64" s="15">
        <f t="shared" si="4"/>
        <v>0.10148514851485149</v>
      </c>
      <c r="O64" s="16">
        <f t="shared" si="5"/>
        <v>5.7755775577557754E-2</v>
      </c>
      <c r="Q64" s="13">
        <v>5695</v>
      </c>
      <c r="R64" s="14">
        <v>404</v>
      </c>
      <c r="S64" s="14">
        <v>104</v>
      </c>
      <c r="T64" s="15">
        <f t="shared" si="6"/>
        <v>7.0939420544337134E-2</v>
      </c>
      <c r="U64" s="16">
        <f t="shared" si="7"/>
        <v>1.8261633011413522E-2</v>
      </c>
      <c r="W64" s="97" t="s">
        <v>514</v>
      </c>
      <c r="X64" s="98"/>
      <c r="Y64" s="98"/>
      <c r="Z64" s="98"/>
      <c r="AA64" s="99"/>
      <c r="AC64" s="17">
        <v>42370</v>
      </c>
      <c r="AD64" s="3" t="s">
        <v>209</v>
      </c>
      <c r="AE64" s="19">
        <v>0.83</v>
      </c>
      <c r="AF64" s="54">
        <v>141191</v>
      </c>
      <c r="AG64" s="67"/>
      <c r="AH64" s="14"/>
      <c r="AI64" s="64">
        <v>3204</v>
      </c>
    </row>
    <row r="65" spans="1:35" s="2" customFormat="1" ht="22.5" customHeight="1" x14ac:dyDescent="0.25">
      <c r="A65" s="12" t="s">
        <v>159</v>
      </c>
      <c r="B65" s="12" t="s">
        <v>147</v>
      </c>
      <c r="C65" s="31" t="str">
        <f>HYPERLINK(VLOOKUP(AI65,'Web Links - Do not remove'!A:E,4,FALSE),"Website")</f>
        <v>Website</v>
      </c>
      <c r="D65" s="31" t="str">
        <f>HYPERLINK(VLOOKUP(AI65,'Web Links - Do not remove'!A:E,5,FALSE),"Admissions")</f>
        <v>Admissions</v>
      </c>
      <c r="E65" s="58"/>
      <c r="F65" s="12" t="s">
        <v>200</v>
      </c>
      <c r="G65" s="60" t="s">
        <v>201</v>
      </c>
      <c r="H65" s="32" t="s">
        <v>201</v>
      </c>
      <c r="I65" s="32" t="s">
        <v>202</v>
      </c>
      <c r="K65" s="13">
        <v>1571</v>
      </c>
      <c r="L65" s="14">
        <v>471</v>
      </c>
      <c r="M65" s="14">
        <v>186</v>
      </c>
      <c r="N65" s="15">
        <f t="shared" si="4"/>
        <v>0.29980903882877147</v>
      </c>
      <c r="O65" s="16">
        <f t="shared" si="5"/>
        <v>0.11839592616168046</v>
      </c>
      <c r="Q65" s="13">
        <v>3404</v>
      </c>
      <c r="R65" s="14">
        <v>354</v>
      </c>
      <c r="S65" s="14">
        <v>86</v>
      </c>
      <c r="T65" s="15">
        <f t="shared" si="6"/>
        <v>0.10399529964747356</v>
      </c>
      <c r="U65" s="16">
        <f t="shared" si="7"/>
        <v>2.5264394829612222E-2</v>
      </c>
      <c r="W65" s="13">
        <v>606</v>
      </c>
      <c r="X65" s="14">
        <v>32</v>
      </c>
      <c r="Y65" s="14">
        <v>18</v>
      </c>
      <c r="Z65" s="15">
        <f>+X65/W65</f>
        <v>5.2805280528052806E-2</v>
      </c>
      <c r="AA65" s="16">
        <f>+Y65/W65</f>
        <v>2.9702970297029702E-2</v>
      </c>
      <c r="AC65" s="17">
        <v>42156</v>
      </c>
      <c r="AD65" s="3" t="s">
        <v>208</v>
      </c>
      <c r="AE65" s="19">
        <v>0.79</v>
      </c>
      <c r="AF65" s="54">
        <v>154954</v>
      </c>
      <c r="AG65" s="67"/>
      <c r="AH65" s="14"/>
      <c r="AI65" s="64">
        <v>3205</v>
      </c>
    </row>
    <row r="66" spans="1:35" s="2" customFormat="1" ht="22.5" customHeight="1" x14ac:dyDescent="0.25">
      <c r="A66" s="12" t="s">
        <v>159</v>
      </c>
      <c r="B66" s="12" t="s">
        <v>150</v>
      </c>
      <c r="C66" s="31" t="str">
        <f>HYPERLINK(VLOOKUP(AI66,'Web Links - Do not remove'!A:E,4,FALSE),"Website")</f>
        <v>Website</v>
      </c>
      <c r="D66" s="31" t="str">
        <f>HYPERLINK(VLOOKUP(AI66,'Web Links - Do not remove'!A:E,5,FALSE),"Admissions")</f>
        <v>Admissions</v>
      </c>
      <c r="E66" s="58"/>
      <c r="F66" s="12" t="s">
        <v>199</v>
      </c>
      <c r="G66" s="60" t="s">
        <v>201</v>
      </c>
      <c r="H66" s="32" t="s">
        <v>202</v>
      </c>
      <c r="I66" s="32" t="s">
        <v>202</v>
      </c>
      <c r="K66" s="13">
        <v>1169</v>
      </c>
      <c r="L66" s="14">
        <v>147</v>
      </c>
      <c r="M66" s="14">
        <v>24</v>
      </c>
      <c r="N66" s="15">
        <f t="shared" si="4"/>
        <v>0.12574850299401197</v>
      </c>
      <c r="O66" s="16">
        <f t="shared" si="5"/>
        <v>2.0530367835757058E-2</v>
      </c>
      <c r="Q66" s="13">
        <v>3654</v>
      </c>
      <c r="R66" s="14">
        <v>271</v>
      </c>
      <c r="S66" s="14">
        <v>60</v>
      </c>
      <c r="T66" s="15">
        <f t="shared" si="6"/>
        <v>7.4165298303229335E-2</v>
      </c>
      <c r="U66" s="16">
        <f t="shared" si="7"/>
        <v>1.6420361247947456E-2</v>
      </c>
      <c r="W66" s="97" t="s">
        <v>514</v>
      </c>
      <c r="X66" s="98"/>
      <c r="Y66" s="98"/>
      <c r="Z66" s="98"/>
      <c r="AA66" s="99"/>
      <c r="AC66" s="17">
        <v>42370</v>
      </c>
      <c r="AD66" s="3" t="s">
        <v>209</v>
      </c>
      <c r="AE66" s="19">
        <v>0.99</v>
      </c>
      <c r="AF66" s="54" t="s">
        <v>226</v>
      </c>
      <c r="AG66" s="67"/>
      <c r="AH66" s="14"/>
      <c r="AI66" s="64">
        <v>3206</v>
      </c>
    </row>
    <row r="67" spans="1:35" s="2" customFormat="1" ht="22.5" customHeight="1" x14ac:dyDescent="0.25">
      <c r="A67" s="12" t="s">
        <v>175</v>
      </c>
      <c r="B67" s="12" t="s">
        <v>47</v>
      </c>
      <c r="C67" s="31" t="str">
        <f>HYPERLINK(VLOOKUP(AI67,'Web Links - Do not remove'!A:E,4,FALSE),"Website")</f>
        <v>Website</v>
      </c>
      <c r="D67" s="31" t="str">
        <f>HYPERLINK(VLOOKUP(AI67,'Web Links - Do not remove'!A:E,5,FALSE),"Admissions")</f>
        <v>Admissions</v>
      </c>
      <c r="E67" s="58"/>
      <c r="F67" s="12" t="s">
        <v>199</v>
      </c>
      <c r="G67" s="60" t="s">
        <v>201</v>
      </c>
      <c r="H67" s="32" t="s">
        <v>235</v>
      </c>
      <c r="I67" s="32" t="s">
        <v>522</v>
      </c>
      <c r="K67" s="13">
        <v>440</v>
      </c>
      <c r="L67" s="14">
        <v>26</v>
      </c>
      <c r="M67" s="14">
        <v>9</v>
      </c>
      <c r="N67" s="15">
        <f t="shared" si="4"/>
        <v>5.909090909090909E-2</v>
      </c>
      <c r="O67" s="16">
        <f t="shared" si="5"/>
        <v>2.0454545454545454E-2</v>
      </c>
      <c r="Q67" s="13">
        <v>4351</v>
      </c>
      <c r="R67" s="14">
        <v>396</v>
      </c>
      <c r="S67" s="14">
        <v>43</v>
      </c>
      <c r="T67" s="15">
        <f t="shared" si="6"/>
        <v>9.1013560101126184E-2</v>
      </c>
      <c r="U67" s="16">
        <f t="shared" si="7"/>
        <v>9.8827855665364287E-3</v>
      </c>
      <c r="W67" s="13">
        <v>200</v>
      </c>
      <c r="X67" s="14">
        <v>15</v>
      </c>
      <c r="Y67" s="14">
        <v>0</v>
      </c>
      <c r="Z67" s="15">
        <f>+X67/W67</f>
        <v>7.4999999999999997E-2</v>
      </c>
      <c r="AA67" s="16">
        <f>+Y67/W67</f>
        <v>0</v>
      </c>
      <c r="AC67" s="17">
        <v>42370</v>
      </c>
      <c r="AD67" s="3" t="s">
        <v>207</v>
      </c>
      <c r="AE67" s="19">
        <v>0.9</v>
      </c>
      <c r="AF67" s="54">
        <v>126384</v>
      </c>
      <c r="AG67" s="67"/>
      <c r="AH67" s="14"/>
      <c r="AI67" s="64">
        <v>3301</v>
      </c>
    </row>
    <row r="68" spans="1:35" s="2" customFormat="1" ht="22.5" customHeight="1" x14ac:dyDescent="0.25">
      <c r="A68" s="12" t="s">
        <v>175</v>
      </c>
      <c r="B68" s="12" t="s">
        <v>112</v>
      </c>
      <c r="C68" s="31" t="str">
        <f>HYPERLINK(VLOOKUP(AI68,'Web Links - Do not remove'!A:E,4,FALSE),"Website")</f>
        <v>Website</v>
      </c>
      <c r="D68" s="31" t="str">
        <f>HYPERLINK(VLOOKUP(AI68,'Web Links - Do not remove'!A:E,5,FALSE),"Admissions")</f>
        <v>Admissions</v>
      </c>
      <c r="E68" s="58"/>
      <c r="F68" s="12" t="s">
        <v>200</v>
      </c>
      <c r="G68" s="60" t="s">
        <v>201</v>
      </c>
      <c r="H68" s="32" t="s">
        <v>202</v>
      </c>
      <c r="I68" s="32" t="s">
        <v>522</v>
      </c>
      <c r="K68" s="13">
        <v>910</v>
      </c>
      <c r="L68" s="14">
        <v>485</v>
      </c>
      <c r="M68" s="14">
        <v>201</v>
      </c>
      <c r="N68" s="15">
        <f t="shared" si="4"/>
        <v>0.53296703296703296</v>
      </c>
      <c r="O68" s="16">
        <f t="shared" si="5"/>
        <v>0.22087912087912087</v>
      </c>
      <c r="Q68" s="13">
        <v>3789</v>
      </c>
      <c r="R68" s="14">
        <v>351</v>
      </c>
      <c r="S68" s="14">
        <v>37</v>
      </c>
      <c r="T68" s="15">
        <f t="shared" si="6"/>
        <v>9.2636579572446559E-2</v>
      </c>
      <c r="U68" s="16">
        <f t="shared" si="7"/>
        <v>9.7651095275798367E-3</v>
      </c>
      <c r="W68" s="97" t="s">
        <v>514</v>
      </c>
      <c r="X68" s="98"/>
      <c r="Y68" s="98"/>
      <c r="Z68" s="98"/>
      <c r="AA68" s="99"/>
      <c r="AC68" s="17">
        <v>42005</v>
      </c>
      <c r="AD68" s="3" t="s">
        <v>208</v>
      </c>
      <c r="AE68" s="19">
        <v>0.92</v>
      </c>
      <c r="AF68" s="54">
        <v>171870</v>
      </c>
      <c r="AG68" s="67"/>
      <c r="AH68" s="14"/>
      <c r="AI68" s="64">
        <v>3302</v>
      </c>
    </row>
    <row r="69" spans="1:35" s="2" customFormat="1" ht="22.5" customHeight="1" x14ac:dyDescent="0.25">
      <c r="A69" s="12" t="s">
        <v>180</v>
      </c>
      <c r="B69" s="12" t="s">
        <v>69</v>
      </c>
      <c r="C69" s="31" t="str">
        <f>HYPERLINK(VLOOKUP(AI69,'Web Links - Do not remove'!A:E,4,FALSE),"Website")</f>
        <v>Website</v>
      </c>
      <c r="D69" s="31" t="s">
        <v>523</v>
      </c>
      <c r="E69" s="58"/>
      <c r="F69" s="12" t="s">
        <v>199</v>
      </c>
      <c r="G69" s="60" t="s">
        <v>201</v>
      </c>
      <c r="H69" s="32" t="s">
        <v>201</v>
      </c>
      <c r="I69" s="32" t="s">
        <v>201</v>
      </c>
      <c r="K69" s="13">
        <v>477</v>
      </c>
      <c r="L69" s="14">
        <v>95</v>
      </c>
      <c r="M69" s="14">
        <v>33</v>
      </c>
      <c r="N69" s="15">
        <f t="shared" ref="N69:N87" si="8">+L69/K69</f>
        <v>0.19916142557651992</v>
      </c>
      <c r="O69" s="16">
        <f t="shared" ref="O69:O87" si="9">+M69/K69</f>
        <v>6.9182389937106917E-2</v>
      </c>
      <c r="Q69" s="13">
        <v>6024</v>
      </c>
      <c r="R69" s="14">
        <v>830</v>
      </c>
      <c r="S69" s="14">
        <v>132</v>
      </c>
      <c r="T69" s="15">
        <f t="shared" ref="T69:T86" si="10">+R69/Q69</f>
        <v>0.13778220451527223</v>
      </c>
      <c r="U69" s="16">
        <f t="shared" ref="U69:U86" si="11">+S69/Q69</f>
        <v>2.1912350597609563E-2</v>
      </c>
      <c r="W69" s="13">
        <v>448</v>
      </c>
      <c r="X69" s="14">
        <v>63</v>
      </c>
      <c r="Y69" s="14">
        <v>12</v>
      </c>
      <c r="Z69" s="15">
        <f>+X69/W69</f>
        <v>0.140625</v>
      </c>
      <c r="AA69" s="16">
        <f>+Y69/W69</f>
        <v>2.6785714285714284E-2</v>
      </c>
      <c r="AC69" s="17">
        <v>42005</v>
      </c>
      <c r="AD69" s="3" t="s">
        <v>207</v>
      </c>
      <c r="AE69" s="19">
        <v>0.76</v>
      </c>
      <c r="AF69" s="54">
        <v>189632</v>
      </c>
      <c r="AG69" s="67"/>
      <c r="AH69" s="14"/>
      <c r="AI69" s="64">
        <v>3401</v>
      </c>
    </row>
    <row r="70" spans="1:35" s="2" customFormat="1" ht="22.5" customHeight="1" x14ac:dyDescent="0.25">
      <c r="A70" s="12" t="s">
        <v>180</v>
      </c>
      <c r="B70" s="12" t="s">
        <v>114</v>
      </c>
      <c r="C70" s="31" t="str">
        <f>HYPERLINK(VLOOKUP(AI70,'Web Links - Do not remove'!A:E,4,FALSE),"Website")</f>
        <v>Website</v>
      </c>
      <c r="D70" s="31" t="str">
        <f>HYPERLINK(VLOOKUP(AI70,'Web Links - Do not remove'!A:E,5,FALSE),"Admissions")</f>
        <v>Admissions</v>
      </c>
      <c r="E70" s="58"/>
      <c r="F70" s="12" t="s">
        <v>200</v>
      </c>
      <c r="G70" s="60" t="s">
        <v>201</v>
      </c>
      <c r="H70" s="32" t="s">
        <v>202</v>
      </c>
      <c r="I70" s="32" t="s">
        <v>202</v>
      </c>
      <c r="K70" s="13">
        <v>527</v>
      </c>
      <c r="L70" s="14">
        <v>300</v>
      </c>
      <c r="M70" s="14">
        <v>104</v>
      </c>
      <c r="N70" s="15">
        <f t="shared" si="8"/>
        <v>0.56925996204933582</v>
      </c>
      <c r="O70" s="16">
        <f t="shared" si="9"/>
        <v>0.19734345351043645</v>
      </c>
      <c r="Q70" s="13">
        <v>1699</v>
      </c>
      <c r="R70" s="14">
        <v>78</v>
      </c>
      <c r="S70" s="14">
        <v>24</v>
      </c>
      <c r="T70" s="15">
        <f t="shared" si="10"/>
        <v>4.5909358446144792E-2</v>
      </c>
      <c r="U70" s="16">
        <f t="shared" si="11"/>
        <v>1.4125956444967627E-2</v>
      </c>
      <c r="W70" s="97" t="s">
        <v>514</v>
      </c>
      <c r="X70" s="98"/>
      <c r="Y70" s="98"/>
      <c r="Z70" s="98"/>
      <c r="AA70" s="99"/>
      <c r="AC70" s="17">
        <v>42005</v>
      </c>
      <c r="AD70" s="3" t="s">
        <v>207</v>
      </c>
      <c r="AE70" s="19">
        <v>0.93</v>
      </c>
      <c r="AF70" s="54">
        <v>165805</v>
      </c>
      <c r="AG70" s="67"/>
      <c r="AH70" s="14"/>
      <c r="AI70" s="64">
        <v>3402</v>
      </c>
    </row>
    <row r="71" spans="1:35" s="2" customFormat="1" ht="22.5" customHeight="1" x14ac:dyDescent="0.25">
      <c r="A71" s="12" t="s">
        <v>180</v>
      </c>
      <c r="B71" s="12" t="s">
        <v>115</v>
      </c>
      <c r="C71" s="31" t="str">
        <f>HYPERLINK(VLOOKUP(AI71,'Web Links - Do not remove'!A:E,4,FALSE),"Website")</f>
        <v>Website</v>
      </c>
      <c r="D71" s="31" t="str">
        <f>HYPERLINK(VLOOKUP(AI71,'Web Links - Do not remove'!A:E,5,FALSE),"Admissions")</f>
        <v>Admissions</v>
      </c>
      <c r="E71" s="58"/>
      <c r="F71" s="12" t="s">
        <v>200</v>
      </c>
      <c r="G71" s="60" t="s">
        <v>201</v>
      </c>
      <c r="H71" s="32" t="s">
        <v>202</v>
      </c>
      <c r="I71" s="32" t="s">
        <v>202</v>
      </c>
      <c r="K71" s="13">
        <v>236</v>
      </c>
      <c r="L71" s="14">
        <v>51</v>
      </c>
      <c r="M71" s="14">
        <v>63</v>
      </c>
      <c r="N71" s="15">
        <f t="shared" si="8"/>
        <v>0.21610169491525424</v>
      </c>
      <c r="O71" s="16">
        <f t="shared" si="9"/>
        <v>0.26694915254237289</v>
      </c>
      <c r="Q71" s="13">
        <v>1778</v>
      </c>
      <c r="R71" s="14">
        <v>30</v>
      </c>
      <c r="S71" s="14">
        <v>43</v>
      </c>
      <c r="T71" s="15">
        <f t="shared" si="10"/>
        <v>1.6872890888638921E-2</v>
      </c>
      <c r="U71" s="16">
        <f t="shared" si="11"/>
        <v>2.4184476940382452E-2</v>
      </c>
      <c r="W71" s="97" t="s">
        <v>514</v>
      </c>
      <c r="X71" s="98"/>
      <c r="Y71" s="98"/>
      <c r="Z71" s="98"/>
      <c r="AA71" s="99"/>
      <c r="AC71" s="17">
        <v>42217</v>
      </c>
      <c r="AD71" s="3" t="s">
        <v>207</v>
      </c>
      <c r="AE71" s="19">
        <v>0.73</v>
      </c>
      <c r="AF71" s="54">
        <v>170632</v>
      </c>
      <c r="AG71" s="67"/>
      <c r="AH71" s="14"/>
      <c r="AI71" s="64">
        <v>3403</v>
      </c>
    </row>
    <row r="72" spans="1:35" s="2" customFormat="1" ht="22.5" customHeight="1" x14ac:dyDescent="0.25">
      <c r="A72" s="12" t="s">
        <v>180</v>
      </c>
      <c r="B72" s="12" t="s">
        <v>146</v>
      </c>
      <c r="C72" s="31" t="str">
        <f>HYPERLINK(VLOOKUP(AI72,'Web Links - Do not remove'!A:E,4,FALSE),"Website")</f>
        <v>Website</v>
      </c>
      <c r="D72" s="31" t="str">
        <f>HYPERLINK(VLOOKUP(AI72,'Web Links - Do not remove'!A:E,5,FALSE),"Admissions")</f>
        <v>Admissions</v>
      </c>
      <c r="E72" s="58"/>
      <c r="F72" s="12" t="s">
        <v>199</v>
      </c>
      <c r="G72" s="60" t="s">
        <v>201</v>
      </c>
      <c r="H72" s="32" t="s">
        <v>201</v>
      </c>
      <c r="I72" s="32" t="s">
        <v>201</v>
      </c>
      <c r="K72" s="13">
        <v>227</v>
      </c>
      <c r="L72" s="14">
        <v>48</v>
      </c>
      <c r="M72" s="14">
        <v>7</v>
      </c>
      <c r="N72" s="15">
        <f t="shared" si="8"/>
        <v>0.21145374449339208</v>
      </c>
      <c r="O72" s="16">
        <f t="shared" si="9"/>
        <v>3.0837004405286344E-2</v>
      </c>
      <c r="Q72" s="13">
        <v>4378</v>
      </c>
      <c r="R72" s="14">
        <v>965</v>
      </c>
      <c r="S72" s="14">
        <v>108</v>
      </c>
      <c r="T72" s="15">
        <f t="shared" si="10"/>
        <v>0.22042028323435359</v>
      </c>
      <c r="U72" s="16">
        <f t="shared" si="11"/>
        <v>2.466879853814527E-2</v>
      </c>
      <c r="W72" s="13">
        <v>390</v>
      </c>
      <c r="X72" s="14">
        <v>77</v>
      </c>
      <c r="Y72" s="14">
        <v>9</v>
      </c>
      <c r="Z72" s="15">
        <f>+X72/W72</f>
        <v>0.19743589743589743</v>
      </c>
      <c r="AA72" s="16">
        <f>+Y72/W72</f>
        <v>2.3076923076923078E-2</v>
      </c>
      <c r="AC72" s="17">
        <v>42156</v>
      </c>
      <c r="AD72" s="3" t="s">
        <v>209</v>
      </c>
      <c r="AE72" s="19">
        <v>0.8</v>
      </c>
      <c r="AF72" s="54">
        <v>97338</v>
      </c>
      <c r="AG72" s="67"/>
      <c r="AH72" s="14"/>
      <c r="AI72" s="64">
        <v>3404</v>
      </c>
    </row>
    <row r="73" spans="1:35" s="2" customFormat="1" ht="22.5" customHeight="1" x14ac:dyDescent="0.25">
      <c r="A73" s="12" t="s">
        <v>190</v>
      </c>
      <c r="B73" s="12" t="s">
        <v>113</v>
      </c>
      <c r="C73" s="31" t="str">
        <f>HYPERLINK(VLOOKUP(AI73,'Web Links - Do not remove'!A:E,4,FALSE),"Website")</f>
        <v>Website</v>
      </c>
      <c r="D73" s="31" t="str">
        <f>HYPERLINK(VLOOKUP(AI73,'Web Links - Do not remove'!A:E,5,FALSE),"Admissions")</f>
        <v>Admissions</v>
      </c>
      <c r="E73" s="58"/>
      <c r="F73" s="12" t="s">
        <v>200</v>
      </c>
      <c r="G73" s="60" t="s">
        <v>202</v>
      </c>
      <c r="H73" s="32" t="s">
        <v>202</v>
      </c>
      <c r="I73" s="32" t="s">
        <v>202</v>
      </c>
      <c r="K73" s="13">
        <v>404</v>
      </c>
      <c r="L73" s="14">
        <v>282</v>
      </c>
      <c r="M73" s="14">
        <v>155</v>
      </c>
      <c r="N73" s="15">
        <f t="shared" si="8"/>
        <v>0.69801980198019797</v>
      </c>
      <c r="O73" s="16">
        <f t="shared" si="9"/>
        <v>0.38366336633663367</v>
      </c>
      <c r="Q73" s="97" t="s">
        <v>514</v>
      </c>
      <c r="R73" s="98"/>
      <c r="S73" s="98"/>
      <c r="T73" s="98"/>
      <c r="U73" s="99"/>
      <c r="W73" s="97" t="s">
        <v>514</v>
      </c>
      <c r="X73" s="98"/>
      <c r="Y73" s="98"/>
      <c r="Z73" s="98"/>
      <c r="AA73" s="99"/>
      <c r="AC73" s="17">
        <v>42036</v>
      </c>
      <c r="AD73" s="3" t="s">
        <v>208</v>
      </c>
      <c r="AE73" s="19">
        <v>0.91</v>
      </c>
      <c r="AF73" s="54">
        <v>130259</v>
      </c>
      <c r="AG73" s="67"/>
      <c r="AH73" s="14"/>
      <c r="AI73" s="64">
        <v>3501</v>
      </c>
    </row>
    <row r="74" spans="1:35" s="2" customFormat="1" ht="22.5" customHeight="1" x14ac:dyDescent="0.25">
      <c r="A74" s="12" t="s">
        <v>156</v>
      </c>
      <c r="B74" s="12" t="s">
        <v>221</v>
      </c>
      <c r="C74" s="31" t="str">
        <f>HYPERLINK(VLOOKUP(AI74,'Web Links - Do not remove'!A:E,4,FALSE),"Website")</f>
        <v>Website</v>
      </c>
      <c r="D74" s="31" t="str">
        <f>HYPERLINK(VLOOKUP(AI74,'Web Links - Do not remove'!A:E,5,FALSE),"Admissions")</f>
        <v>Admissions</v>
      </c>
      <c r="E74" s="58"/>
      <c r="F74" s="12" t="s">
        <v>200</v>
      </c>
      <c r="G74" s="60" t="s">
        <v>202</v>
      </c>
      <c r="H74" s="32" t="s">
        <v>202</v>
      </c>
      <c r="I74" s="32" t="s">
        <v>202</v>
      </c>
      <c r="K74" s="13">
        <v>1004</v>
      </c>
      <c r="L74" s="14">
        <v>429</v>
      </c>
      <c r="M74" s="14">
        <v>82</v>
      </c>
      <c r="N74" s="15">
        <f t="shared" si="8"/>
        <v>0.42729083665338646</v>
      </c>
      <c r="O74" s="16">
        <f t="shared" si="9"/>
        <v>8.1673306772908363E-2</v>
      </c>
      <c r="Q74" s="97" t="s">
        <v>514</v>
      </c>
      <c r="R74" s="98"/>
      <c r="S74" s="98"/>
      <c r="T74" s="98"/>
      <c r="U74" s="99"/>
      <c r="W74" s="97" t="s">
        <v>514</v>
      </c>
      <c r="X74" s="98"/>
      <c r="Y74" s="98"/>
      <c r="Z74" s="98"/>
      <c r="AA74" s="99"/>
      <c r="AC74" s="17">
        <v>42095</v>
      </c>
      <c r="AD74" s="3" t="s">
        <v>209</v>
      </c>
      <c r="AE74" s="19">
        <v>0.87</v>
      </c>
      <c r="AF74" s="54">
        <v>130434</v>
      </c>
      <c r="AG74" s="67"/>
      <c r="AH74" s="14"/>
      <c r="AI74" s="64">
        <v>3701</v>
      </c>
    </row>
    <row r="75" spans="1:35" s="2" customFormat="1" ht="22.5" customHeight="1" x14ac:dyDescent="0.25">
      <c r="A75" s="12" t="s">
        <v>156</v>
      </c>
      <c r="B75" s="12" t="s">
        <v>22</v>
      </c>
      <c r="C75" s="31" t="str">
        <f>HYPERLINK(VLOOKUP(AI75,'Web Links - Do not remove'!A:E,4,FALSE),"Website")</f>
        <v>Website</v>
      </c>
      <c r="D75" s="31" t="str">
        <f>HYPERLINK(VLOOKUP(AI75,'Web Links - Do not remove'!A:E,5,FALSE),"Admissions")</f>
        <v>Admissions</v>
      </c>
      <c r="E75" s="58"/>
      <c r="F75" s="12" t="s">
        <v>199</v>
      </c>
      <c r="G75" s="60" t="s">
        <v>201</v>
      </c>
      <c r="H75" s="32" t="s">
        <v>201</v>
      </c>
      <c r="I75" s="32" t="s">
        <v>201</v>
      </c>
      <c r="K75" s="13">
        <v>521</v>
      </c>
      <c r="L75" s="14">
        <v>87</v>
      </c>
      <c r="M75" s="14">
        <v>23</v>
      </c>
      <c r="N75" s="15">
        <f t="shared" si="8"/>
        <v>0.16698656429942418</v>
      </c>
      <c r="O75" s="16">
        <f t="shared" si="9"/>
        <v>4.4145873320537425E-2</v>
      </c>
      <c r="Q75" s="13">
        <v>6146</v>
      </c>
      <c r="R75" s="14">
        <v>641</v>
      </c>
      <c r="S75" s="14">
        <v>93</v>
      </c>
      <c r="T75" s="15">
        <f t="shared" si="10"/>
        <v>0.10429547673283436</v>
      </c>
      <c r="U75" s="16">
        <f t="shared" si="11"/>
        <v>1.5131793036121055E-2</v>
      </c>
      <c r="W75" s="13">
        <v>363</v>
      </c>
      <c r="X75" s="14">
        <v>23</v>
      </c>
      <c r="Y75" s="14">
        <v>0</v>
      </c>
      <c r="Z75" s="15">
        <f>+X75/W75</f>
        <v>6.3360881542699726E-2</v>
      </c>
      <c r="AA75" s="16">
        <f>+Y75/W75</f>
        <v>0</v>
      </c>
      <c r="AC75" s="17">
        <v>42005</v>
      </c>
      <c r="AD75" s="3" t="s">
        <v>209</v>
      </c>
      <c r="AE75" s="19">
        <v>0.75</v>
      </c>
      <c r="AF75" s="54">
        <v>127589</v>
      </c>
      <c r="AG75" s="67"/>
      <c r="AH75" s="14"/>
      <c r="AI75" s="64">
        <v>3702</v>
      </c>
    </row>
    <row r="76" spans="1:35" s="2" customFormat="1" ht="22.5" customHeight="1" x14ac:dyDescent="0.25">
      <c r="A76" s="12" t="s">
        <v>156</v>
      </c>
      <c r="B76" s="12" t="s">
        <v>119</v>
      </c>
      <c r="C76" s="31" t="str">
        <f>HYPERLINK(VLOOKUP(AI76,'Web Links - Do not remove'!A:E,4,FALSE),"Website")</f>
        <v>Website</v>
      </c>
      <c r="D76" s="31" t="str">
        <f>HYPERLINK(VLOOKUP(AI76,'Web Links - Do not remove'!A:E,5,FALSE),"Admissions")</f>
        <v>Admissions</v>
      </c>
      <c r="E76" s="58"/>
      <c r="F76" s="12" t="s">
        <v>200</v>
      </c>
      <c r="G76" s="60" t="s">
        <v>201</v>
      </c>
      <c r="H76" s="32" t="s">
        <v>201</v>
      </c>
      <c r="I76" s="32" t="s">
        <v>201</v>
      </c>
      <c r="K76" s="13">
        <v>1026</v>
      </c>
      <c r="L76" s="14">
        <v>503</v>
      </c>
      <c r="M76" s="14">
        <v>147</v>
      </c>
      <c r="N76" s="15">
        <f t="shared" si="8"/>
        <v>0.49025341130604289</v>
      </c>
      <c r="O76" s="16">
        <f t="shared" si="9"/>
        <v>0.14327485380116958</v>
      </c>
      <c r="Q76" s="13">
        <v>5180</v>
      </c>
      <c r="R76" s="14">
        <v>138</v>
      </c>
      <c r="S76" s="14">
        <v>33</v>
      </c>
      <c r="T76" s="15">
        <f t="shared" si="10"/>
        <v>2.664092664092664E-2</v>
      </c>
      <c r="U76" s="16">
        <f t="shared" si="11"/>
        <v>6.3706563706563708E-3</v>
      </c>
      <c r="W76" s="13">
        <v>237</v>
      </c>
      <c r="X76" s="14">
        <v>0</v>
      </c>
      <c r="Y76" s="14">
        <v>0</v>
      </c>
      <c r="Z76" s="15">
        <f>+X76/W76</f>
        <v>0</v>
      </c>
      <c r="AA76" s="16">
        <f>+Y76/W76</f>
        <v>0</v>
      </c>
      <c r="AC76" s="17">
        <v>42614</v>
      </c>
      <c r="AD76" s="3" t="s">
        <v>209</v>
      </c>
      <c r="AE76" s="19">
        <v>0.9</v>
      </c>
      <c r="AF76" s="54">
        <v>111190</v>
      </c>
      <c r="AG76" s="67"/>
      <c r="AH76" s="14"/>
      <c r="AI76" s="64">
        <v>3703</v>
      </c>
    </row>
    <row r="77" spans="1:35" s="2" customFormat="1" ht="22.5" customHeight="1" x14ac:dyDescent="0.25">
      <c r="A77" s="12" t="s">
        <v>156</v>
      </c>
      <c r="B77" s="12" t="s">
        <v>144</v>
      </c>
      <c r="C77" s="31" t="str">
        <f>HYPERLINK(VLOOKUP(AI77,'Web Links - Do not remove'!A:E,4,FALSE),"Website")</f>
        <v>Website</v>
      </c>
      <c r="D77" s="31" t="str">
        <f>HYPERLINK(VLOOKUP(AI77,'Web Links - Do not remove'!A:E,5,FALSE),"Admissions")</f>
        <v>Admissions</v>
      </c>
      <c r="E77" s="58"/>
      <c r="F77" s="12" t="s">
        <v>199</v>
      </c>
      <c r="G77" s="60" t="s">
        <v>201</v>
      </c>
      <c r="H77" s="32" t="s">
        <v>202</v>
      </c>
      <c r="I77" s="32" t="s">
        <v>202</v>
      </c>
      <c r="K77" s="13">
        <v>888</v>
      </c>
      <c r="L77" s="14">
        <v>129</v>
      </c>
      <c r="M77" s="14">
        <v>46</v>
      </c>
      <c r="N77" s="15">
        <f t="shared" si="8"/>
        <v>0.14527027027027026</v>
      </c>
      <c r="O77" s="16">
        <f t="shared" si="9"/>
        <v>5.18018018018018E-2</v>
      </c>
      <c r="Q77" s="13">
        <v>8381</v>
      </c>
      <c r="R77" s="14">
        <v>318</v>
      </c>
      <c r="S77" s="14">
        <v>90</v>
      </c>
      <c r="T77" s="15">
        <f t="shared" si="10"/>
        <v>3.79429662331464E-2</v>
      </c>
      <c r="U77" s="16">
        <f t="shared" si="11"/>
        <v>1.0738575349003699E-2</v>
      </c>
      <c r="W77" s="97" t="s">
        <v>514</v>
      </c>
      <c r="X77" s="98"/>
      <c r="Y77" s="98"/>
      <c r="Z77" s="98"/>
      <c r="AA77" s="99"/>
      <c r="AC77" s="17">
        <v>42095</v>
      </c>
      <c r="AD77" s="3" t="s">
        <v>209</v>
      </c>
      <c r="AE77" s="19">
        <v>0.83</v>
      </c>
      <c r="AF77" s="54">
        <v>186370</v>
      </c>
      <c r="AG77" s="67"/>
      <c r="AH77" s="14"/>
      <c r="AI77" s="64">
        <v>3704</v>
      </c>
    </row>
    <row r="78" spans="1:35" s="2" customFormat="1" ht="22.5" customHeight="1" x14ac:dyDescent="0.25">
      <c r="A78" s="12" t="s">
        <v>193</v>
      </c>
      <c r="B78" s="12" t="s">
        <v>120</v>
      </c>
      <c r="C78" s="31" t="str">
        <f>HYPERLINK(VLOOKUP(AI78,'Web Links - Do not remove'!A:E,4,FALSE),"Website")</f>
        <v>Website</v>
      </c>
      <c r="D78" s="31" t="str">
        <f>HYPERLINK(VLOOKUP(AI78,'Web Links - Do not remove'!A:E,5,FALSE),"Admissions")</f>
        <v>Admissions</v>
      </c>
      <c r="E78" s="58"/>
      <c r="F78" s="12" t="s">
        <v>200</v>
      </c>
      <c r="G78" s="60" t="s">
        <v>201</v>
      </c>
      <c r="H78" s="32" t="s">
        <v>202</v>
      </c>
      <c r="I78" s="32" t="s">
        <v>202</v>
      </c>
      <c r="K78" s="13">
        <v>114</v>
      </c>
      <c r="L78" s="14">
        <v>97</v>
      </c>
      <c r="M78" s="14">
        <v>42</v>
      </c>
      <c r="N78" s="15">
        <f t="shared" si="8"/>
        <v>0.85087719298245612</v>
      </c>
      <c r="O78" s="16">
        <f t="shared" si="9"/>
        <v>0.36842105263157893</v>
      </c>
      <c r="Q78" s="13">
        <v>1218</v>
      </c>
      <c r="R78" s="14">
        <v>113</v>
      </c>
      <c r="S78" s="14">
        <v>35</v>
      </c>
      <c r="T78" s="15">
        <f t="shared" si="10"/>
        <v>9.2775041050903118E-2</v>
      </c>
      <c r="U78" s="16">
        <f t="shared" si="11"/>
        <v>2.8735632183908046E-2</v>
      </c>
      <c r="W78" s="97" t="s">
        <v>514</v>
      </c>
      <c r="X78" s="98"/>
      <c r="Y78" s="98"/>
      <c r="Z78" s="98"/>
      <c r="AA78" s="99"/>
      <c r="AC78" s="17">
        <v>42156</v>
      </c>
      <c r="AD78" s="3" t="s">
        <v>207</v>
      </c>
      <c r="AE78" s="19">
        <v>0.92</v>
      </c>
      <c r="AF78" s="54">
        <v>160864</v>
      </c>
      <c r="AG78" s="67"/>
      <c r="AH78" s="14"/>
      <c r="AI78" s="64">
        <v>3801</v>
      </c>
    </row>
    <row r="79" spans="1:35" s="2" customFormat="1" ht="22.5" customHeight="1" x14ac:dyDescent="0.25">
      <c r="A79" s="12" t="s">
        <v>163</v>
      </c>
      <c r="B79" s="12" t="s">
        <v>20</v>
      </c>
      <c r="C79" s="31" t="str">
        <f>HYPERLINK(VLOOKUP(AI79,'Web Links - Do not remove'!A:E,4,FALSE),"Website")</f>
        <v>Website</v>
      </c>
      <c r="D79" s="31" t="str">
        <f>HYPERLINK(VLOOKUP(AI79,'Web Links - Do not remove'!A:E,5,FALSE),"Admissions")</f>
        <v>Admissions</v>
      </c>
      <c r="E79" s="58"/>
      <c r="F79" s="12" t="s">
        <v>199</v>
      </c>
      <c r="G79" s="60" t="s">
        <v>201</v>
      </c>
      <c r="H79" s="32" t="s">
        <v>202</v>
      </c>
      <c r="I79" s="32" t="s">
        <v>202</v>
      </c>
      <c r="K79" s="13">
        <v>147</v>
      </c>
      <c r="L79" s="14">
        <v>39</v>
      </c>
      <c r="M79" s="14">
        <v>9</v>
      </c>
      <c r="N79" s="15">
        <f t="shared" si="8"/>
        <v>0.26530612244897961</v>
      </c>
      <c r="O79" s="16">
        <f t="shared" si="9"/>
        <v>6.1224489795918366E-2</v>
      </c>
      <c r="Q79" s="13">
        <v>5945</v>
      </c>
      <c r="R79" s="14">
        <v>559</v>
      </c>
      <c r="S79" s="14">
        <v>146</v>
      </c>
      <c r="T79" s="15">
        <f t="shared" si="10"/>
        <v>9.4028595458368378E-2</v>
      </c>
      <c r="U79" s="16">
        <f t="shared" si="11"/>
        <v>2.4558452481076534E-2</v>
      </c>
      <c r="W79" s="97" t="s">
        <v>514</v>
      </c>
      <c r="X79" s="98"/>
      <c r="Y79" s="98"/>
      <c r="Z79" s="98"/>
      <c r="AA79" s="99"/>
      <c r="AC79" s="17">
        <v>42370</v>
      </c>
      <c r="AD79" s="3" t="s">
        <v>209</v>
      </c>
      <c r="AE79" s="19">
        <v>0.84</v>
      </c>
      <c r="AF79" s="54">
        <v>204716</v>
      </c>
      <c r="AG79" s="67"/>
      <c r="AH79" s="14"/>
      <c r="AI79" s="64">
        <v>3901</v>
      </c>
    </row>
    <row r="80" spans="1:35" s="2" customFormat="1" ht="22.5" customHeight="1" x14ac:dyDescent="0.25">
      <c r="A80" s="12" t="s">
        <v>163</v>
      </c>
      <c r="B80" s="12" t="s">
        <v>116</v>
      </c>
      <c r="C80" s="31" t="str">
        <f>HYPERLINK(VLOOKUP(AI80,'Web Links - Do not remove'!A:E,4,FALSE),"Website")</f>
        <v>Website</v>
      </c>
      <c r="D80" s="31" t="str">
        <f>HYPERLINK(VLOOKUP(AI80,'Web Links - Do not remove'!A:E,5,FALSE),"Admissions")</f>
        <v>Admissions</v>
      </c>
      <c r="E80" s="58"/>
      <c r="F80" s="12" t="s">
        <v>200</v>
      </c>
      <c r="G80" s="60" t="s">
        <v>201</v>
      </c>
      <c r="H80" s="32" t="s">
        <v>202</v>
      </c>
      <c r="I80" s="32" t="s">
        <v>202</v>
      </c>
      <c r="K80" s="13">
        <v>289</v>
      </c>
      <c r="L80" s="14">
        <v>266</v>
      </c>
      <c r="M80" s="14">
        <v>111</v>
      </c>
      <c r="N80" s="15">
        <f t="shared" si="8"/>
        <v>0.92041522491349481</v>
      </c>
      <c r="O80" s="16">
        <f t="shared" si="9"/>
        <v>0.38408304498269896</v>
      </c>
      <c r="Q80" s="13">
        <v>1396</v>
      </c>
      <c r="R80" s="14">
        <v>132</v>
      </c>
      <c r="S80" s="14">
        <v>19</v>
      </c>
      <c r="T80" s="15">
        <f t="shared" si="10"/>
        <v>9.4555873925501438E-2</v>
      </c>
      <c r="U80" s="16">
        <f t="shared" si="11"/>
        <v>1.3610315186246419E-2</v>
      </c>
      <c r="W80" s="97" t="s">
        <v>514</v>
      </c>
      <c r="X80" s="98"/>
      <c r="Y80" s="98"/>
      <c r="Z80" s="98"/>
      <c r="AA80" s="99"/>
      <c r="AC80" s="17">
        <v>42095</v>
      </c>
      <c r="AD80" s="3" t="s">
        <v>208</v>
      </c>
      <c r="AE80" s="19">
        <v>0.91</v>
      </c>
      <c r="AF80" s="54">
        <v>169060</v>
      </c>
      <c r="AG80" s="67"/>
      <c r="AH80" s="14"/>
      <c r="AI80" s="64">
        <v>3902</v>
      </c>
    </row>
    <row r="81" spans="1:35" s="2" customFormat="1" ht="22.5" customHeight="1" x14ac:dyDescent="0.25">
      <c r="A81" s="12" t="s">
        <v>169</v>
      </c>
      <c r="B81" s="12" t="s">
        <v>29</v>
      </c>
      <c r="C81" s="31" t="s">
        <v>517</v>
      </c>
      <c r="D81" s="31" t="str">
        <f>HYPERLINK(VLOOKUP(AI81,'Web Links - Do not remove'!A:E,5,FALSE),"Admissions")</f>
        <v>Admissions</v>
      </c>
      <c r="E81" s="58"/>
      <c r="F81" s="12" t="s">
        <v>199</v>
      </c>
      <c r="G81" s="60" t="s">
        <v>201</v>
      </c>
      <c r="H81" s="32" t="s">
        <v>201</v>
      </c>
      <c r="I81" s="32" t="s">
        <v>201</v>
      </c>
      <c r="K81" s="13">
        <v>86</v>
      </c>
      <c r="L81" s="14">
        <v>22</v>
      </c>
      <c r="M81" s="14">
        <v>4</v>
      </c>
      <c r="N81" s="15">
        <f t="shared" si="8"/>
        <v>0.2558139534883721</v>
      </c>
      <c r="O81" s="16">
        <f t="shared" si="9"/>
        <v>4.6511627906976744E-2</v>
      </c>
      <c r="Q81" s="13">
        <v>6696</v>
      </c>
      <c r="R81" s="14">
        <v>665</v>
      </c>
      <c r="S81" s="14">
        <v>84</v>
      </c>
      <c r="T81" s="15">
        <f t="shared" si="10"/>
        <v>9.9313022700119477E-2</v>
      </c>
      <c r="U81" s="16">
        <f t="shared" si="11"/>
        <v>1.2544802867383513E-2</v>
      </c>
      <c r="W81" s="13">
        <v>762</v>
      </c>
      <c r="X81" s="14">
        <v>58</v>
      </c>
      <c r="Y81" s="14">
        <v>4</v>
      </c>
      <c r="Z81" s="15">
        <f>+X81/W81</f>
        <v>7.6115485564304461E-2</v>
      </c>
      <c r="AA81" s="16">
        <f>+Y81/W81</f>
        <v>5.2493438320209973E-3</v>
      </c>
      <c r="AC81" s="17">
        <v>42370</v>
      </c>
      <c r="AD81" s="3" t="s">
        <v>207</v>
      </c>
      <c r="AE81" s="19">
        <v>0.8</v>
      </c>
      <c r="AF81" s="54">
        <v>174463</v>
      </c>
      <c r="AG81" s="67"/>
      <c r="AH81" s="14"/>
      <c r="AI81" s="64">
        <v>4001</v>
      </c>
    </row>
    <row r="82" spans="1:35" s="2" customFormat="1" ht="22.5" customHeight="1" x14ac:dyDescent="0.25">
      <c r="A82" s="12" t="s">
        <v>162</v>
      </c>
      <c r="B82" s="12" t="s">
        <v>19</v>
      </c>
      <c r="C82" s="31" t="str">
        <f>HYPERLINK(VLOOKUP(AI82,'Web Links - Do not remove'!A:E,4,FALSE),"Website")</f>
        <v>Website</v>
      </c>
      <c r="D82" s="31" t="str">
        <f>HYPERLINK(VLOOKUP(AI82,'Web Links - Do not remove'!A:E,5,FALSE),"Admissions")</f>
        <v>Admissions</v>
      </c>
      <c r="E82" s="58"/>
      <c r="F82" s="12" t="s">
        <v>200</v>
      </c>
      <c r="G82" s="60" t="s">
        <v>201</v>
      </c>
      <c r="H82" s="32" t="s">
        <v>202</v>
      </c>
      <c r="I82" s="32" t="s">
        <v>202</v>
      </c>
      <c r="K82" s="13">
        <v>1234</v>
      </c>
      <c r="L82" s="14">
        <v>190</v>
      </c>
      <c r="M82" s="14">
        <v>70</v>
      </c>
      <c r="N82" s="15">
        <f t="shared" si="8"/>
        <v>0.1539708265802269</v>
      </c>
      <c r="O82" s="16">
        <f t="shared" si="9"/>
        <v>5.6726094003241488E-2</v>
      </c>
      <c r="Q82" s="13">
        <v>3874</v>
      </c>
      <c r="R82" s="14">
        <v>170</v>
      </c>
      <c r="S82" s="14">
        <v>26</v>
      </c>
      <c r="T82" s="15">
        <f t="shared" si="10"/>
        <v>4.3882292204439857E-2</v>
      </c>
      <c r="U82" s="16">
        <f t="shared" si="11"/>
        <v>6.7114093959731542E-3</v>
      </c>
      <c r="W82" s="97" t="s">
        <v>514</v>
      </c>
      <c r="X82" s="98"/>
      <c r="Y82" s="98"/>
      <c r="Z82" s="98"/>
      <c r="AA82" s="99"/>
      <c r="AC82" s="17">
        <v>42522</v>
      </c>
      <c r="AD82" s="3" t="s">
        <v>208</v>
      </c>
      <c r="AE82" s="19">
        <v>0.88</v>
      </c>
      <c r="AF82" s="54">
        <v>208414</v>
      </c>
      <c r="AG82" s="67"/>
      <c r="AH82" s="14"/>
      <c r="AI82" s="64">
        <v>4101</v>
      </c>
    </row>
    <row r="83" spans="1:35" s="2" customFormat="1" ht="22.5" customHeight="1" x14ac:dyDescent="0.25">
      <c r="A83" s="12" t="s">
        <v>162</v>
      </c>
      <c r="B83" s="12" t="s">
        <v>528</v>
      </c>
      <c r="C83" s="31" t="s">
        <v>517</v>
      </c>
      <c r="D83" s="31" t="s">
        <v>523</v>
      </c>
      <c r="E83" s="58"/>
      <c r="F83" s="12" t="s">
        <v>199</v>
      </c>
      <c r="G83" s="60" t="s">
        <v>201</v>
      </c>
      <c r="H83" s="32" t="s">
        <v>202</v>
      </c>
      <c r="I83" s="32" t="s">
        <v>522</v>
      </c>
      <c r="K83" s="13"/>
      <c r="L83" s="14"/>
      <c r="M83" s="14" t="s">
        <v>226</v>
      </c>
      <c r="N83" s="15"/>
      <c r="O83" s="16"/>
      <c r="Q83" s="13"/>
      <c r="R83" s="14"/>
      <c r="S83" s="14" t="s">
        <v>226</v>
      </c>
      <c r="T83" s="15"/>
      <c r="U83" s="16"/>
      <c r="W83" s="76"/>
      <c r="X83" s="77"/>
      <c r="Y83" s="77" t="s">
        <v>514</v>
      </c>
      <c r="Z83" s="77"/>
      <c r="AA83" s="78"/>
      <c r="AC83" s="17">
        <v>42370</v>
      </c>
      <c r="AD83" s="3" t="s">
        <v>208</v>
      </c>
      <c r="AE83" s="19" t="s">
        <v>226</v>
      </c>
      <c r="AF83" s="54" t="s">
        <v>226</v>
      </c>
      <c r="AG83" s="67"/>
      <c r="AH83" s="14"/>
      <c r="AI83" s="64"/>
    </row>
    <row r="84" spans="1:35" s="2" customFormat="1" ht="22.5" customHeight="1" x14ac:dyDescent="0.25">
      <c r="A84" s="12" t="s">
        <v>162</v>
      </c>
      <c r="B84" s="12" t="s">
        <v>67</v>
      </c>
      <c r="C84" s="31" t="str">
        <f>HYPERLINK(VLOOKUP(AI84,'Web Links - Do not remove'!A:E,4,FALSE),"Website")</f>
        <v>Website</v>
      </c>
      <c r="D84" s="31" t="str">
        <f>HYPERLINK(VLOOKUP(AI84,'Web Links - Do not remove'!A:E,5,FALSE),"Admissions")</f>
        <v>Admissions</v>
      </c>
      <c r="E84" s="58"/>
      <c r="F84" s="12" t="s">
        <v>200</v>
      </c>
      <c r="G84" s="60" t="s">
        <v>201</v>
      </c>
      <c r="H84" s="32" t="s">
        <v>201</v>
      </c>
      <c r="I84" s="32" t="s">
        <v>201</v>
      </c>
      <c r="K84" s="13">
        <v>1477</v>
      </c>
      <c r="L84" s="14">
        <v>495</v>
      </c>
      <c r="M84" s="14">
        <v>153</v>
      </c>
      <c r="N84" s="15">
        <f t="shared" si="8"/>
        <v>0.33513879485443465</v>
      </c>
      <c r="O84" s="16">
        <f t="shared" si="9"/>
        <v>0.1035883547731889</v>
      </c>
      <c r="Q84" s="13">
        <v>2913</v>
      </c>
      <c r="R84" s="14">
        <v>184</v>
      </c>
      <c r="S84" s="14">
        <v>24</v>
      </c>
      <c r="T84" s="15">
        <f t="shared" si="10"/>
        <v>6.3165121867490556E-2</v>
      </c>
      <c r="U84" s="16">
        <f t="shared" si="11"/>
        <v>8.2389289392378988E-3</v>
      </c>
      <c r="W84" s="13">
        <v>248</v>
      </c>
      <c r="X84" s="14">
        <v>0</v>
      </c>
      <c r="Y84" s="14">
        <v>1</v>
      </c>
      <c r="Z84" s="15">
        <f>+X84/W84</f>
        <v>0</v>
      </c>
      <c r="AA84" s="16">
        <f>+Y84/W84</f>
        <v>4.0322580645161289E-3</v>
      </c>
      <c r="AC84" s="17">
        <v>41334</v>
      </c>
      <c r="AD84" s="3" t="s">
        <v>208</v>
      </c>
      <c r="AE84" s="19">
        <v>0.75</v>
      </c>
      <c r="AF84" s="54">
        <v>190003</v>
      </c>
      <c r="AG84" s="67"/>
      <c r="AH84" s="14"/>
      <c r="AI84" s="64">
        <v>4102</v>
      </c>
    </row>
    <row r="85" spans="1:35" s="2" customFormat="1" ht="22.5" customHeight="1" x14ac:dyDescent="0.25">
      <c r="A85" s="12" t="s">
        <v>162</v>
      </c>
      <c r="B85" s="12" t="s">
        <v>68</v>
      </c>
      <c r="C85" s="31" t="str">
        <f>HYPERLINK(VLOOKUP(AI85,'Web Links - Do not remove'!A:E,4,FALSE),"Website")</f>
        <v>Website</v>
      </c>
      <c r="D85" s="31" t="str">
        <f>HYPERLINK(VLOOKUP(AI85,'Web Links - Do not remove'!A:E,5,FALSE),"Admissions")</f>
        <v>Admissions</v>
      </c>
      <c r="E85" s="58"/>
      <c r="F85" s="12" t="s">
        <v>200</v>
      </c>
      <c r="G85" s="60" t="s">
        <v>201</v>
      </c>
      <c r="H85" s="32" t="s">
        <v>201</v>
      </c>
      <c r="I85" s="32" t="s">
        <v>201</v>
      </c>
      <c r="K85" s="13">
        <v>1455</v>
      </c>
      <c r="L85" s="14">
        <v>460</v>
      </c>
      <c r="M85" s="14">
        <v>143</v>
      </c>
      <c r="N85" s="15">
        <f t="shared" si="8"/>
        <v>0.31615120274914088</v>
      </c>
      <c r="O85" s="16">
        <f t="shared" si="9"/>
        <v>9.8281786941580754E-2</v>
      </c>
      <c r="Q85" s="13">
        <v>2249</v>
      </c>
      <c r="R85" s="14">
        <v>123</v>
      </c>
      <c r="S85" s="14">
        <v>27</v>
      </c>
      <c r="T85" s="15">
        <f t="shared" si="10"/>
        <v>5.4690973766118277E-2</v>
      </c>
      <c r="U85" s="16">
        <f t="shared" si="11"/>
        <v>1.200533570475767E-2</v>
      </c>
      <c r="W85" s="13">
        <v>203</v>
      </c>
      <c r="X85" s="14">
        <v>0</v>
      </c>
      <c r="Y85" s="14">
        <v>0</v>
      </c>
      <c r="Z85" s="15">
        <f>+X85/W85</f>
        <v>0</v>
      </c>
      <c r="AA85" s="16">
        <f>+Y85/W85</f>
        <v>0</v>
      </c>
      <c r="AC85" s="17">
        <v>42095</v>
      </c>
      <c r="AD85" s="3" t="s">
        <v>207</v>
      </c>
      <c r="AE85" s="19">
        <v>0.67</v>
      </c>
      <c r="AF85" s="54">
        <v>174005</v>
      </c>
      <c r="AG85" s="67"/>
      <c r="AH85" s="14"/>
      <c r="AI85" s="64">
        <v>4103</v>
      </c>
    </row>
    <row r="86" spans="1:35" s="2" customFormat="1" ht="22.5" customHeight="1" x14ac:dyDescent="0.25">
      <c r="A86" s="12" t="s">
        <v>192</v>
      </c>
      <c r="B86" s="12" t="s">
        <v>118</v>
      </c>
      <c r="C86" s="31" t="str">
        <f>HYPERLINK(VLOOKUP(AI86,'Web Links - Do not remove'!A:E,4,FALSE),"Website")</f>
        <v>Website</v>
      </c>
      <c r="D86" s="31" t="str">
        <f>HYPERLINK(VLOOKUP(AI86,'Web Links - Do not remove'!A:E,5,FALSE),"Admissions")</f>
        <v>Admissions</v>
      </c>
      <c r="E86" s="58"/>
      <c r="F86" s="12" t="s">
        <v>200</v>
      </c>
      <c r="G86" s="60" t="s">
        <v>201</v>
      </c>
      <c r="H86" s="32" t="s">
        <v>201</v>
      </c>
      <c r="I86" s="32" t="s">
        <v>522</v>
      </c>
      <c r="K86" s="13">
        <v>287</v>
      </c>
      <c r="L86" s="14">
        <v>261</v>
      </c>
      <c r="M86" s="14">
        <v>91</v>
      </c>
      <c r="N86" s="15">
        <f t="shared" si="8"/>
        <v>0.90940766550522645</v>
      </c>
      <c r="O86" s="16">
        <f t="shared" si="9"/>
        <v>0.31707317073170732</v>
      </c>
      <c r="Q86" s="13">
        <v>1153</v>
      </c>
      <c r="R86" s="14">
        <v>39</v>
      </c>
      <c r="S86" s="14">
        <v>9</v>
      </c>
      <c r="T86" s="15">
        <f t="shared" si="10"/>
        <v>3.3824804856895055E-2</v>
      </c>
      <c r="U86" s="16">
        <f t="shared" si="11"/>
        <v>7.8057241977450131E-3</v>
      </c>
      <c r="W86" s="13">
        <v>24</v>
      </c>
      <c r="X86" s="14">
        <v>0</v>
      </c>
      <c r="Y86" s="14">
        <v>3</v>
      </c>
      <c r="Z86" s="15">
        <f>+X86/W86</f>
        <v>0</v>
      </c>
      <c r="AA86" s="16">
        <f>+Y86/W86</f>
        <v>0.125</v>
      </c>
      <c r="AC86" s="17">
        <v>42005</v>
      </c>
      <c r="AD86" s="3" t="s">
        <v>209</v>
      </c>
      <c r="AE86" s="19">
        <v>0.93</v>
      </c>
      <c r="AF86" s="54">
        <v>129746</v>
      </c>
      <c r="AG86" s="67"/>
      <c r="AH86" s="14"/>
      <c r="AI86" s="64">
        <v>4201</v>
      </c>
    </row>
    <row r="87" spans="1:35" s="2" customFormat="1" ht="22.5" customHeight="1" x14ac:dyDescent="0.25">
      <c r="A87" s="12" t="s">
        <v>191</v>
      </c>
      <c r="B87" s="12" t="s">
        <v>117</v>
      </c>
      <c r="C87" s="31" t="str">
        <f>HYPERLINK(VLOOKUP(AI87,'Web Links - Do not remove'!A:E,4,FALSE),"Website")</f>
        <v>Website</v>
      </c>
      <c r="D87" s="31" t="str">
        <f>HYPERLINK(VLOOKUP(AI87,'Web Links - Do not remove'!A:E,5,FALSE),"Admissions")</f>
        <v>Admissions</v>
      </c>
      <c r="E87" s="58"/>
      <c r="F87" s="12" t="s">
        <v>200</v>
      </c>
      <c r="G87" s="60" t="s">
        <v>201</v>
      </c>
      <c r="H87" s="32" t="s">
        <v>202</v>
      </c>
      <c r="I87" s="32" t="s">
        <v>202</v>
      </c>
      <c r="K87" s="37">
        <v>274</v>
      </c>
      <c r="L87" s="38">
        <v>188</v>
      </c>
      <c r="M87" s="38">
        <v>50</v>
      </c>
      <c r="N87" s="39">
        <f t="shared" si="8"/>
        <v>0.68613138686131392</v>
      </c>
      <c r="O87" s="40">
        <f t="shared" si="9"/>
        <v>0.18248175182481752</v>
      </c>
      <c r="Q87" s="37">
        <v>627</v>
      </c>
      <c r="R87" s="38">
        <v>109</v>
      </c>
      <c r="S87" s="38">
        <v>10</v>
      </c>
      <c r="T87" s="39">
        <f>+R87/Q87</f>
        <v>0.17384370015948963</v>
      </c>
      <c r="U87" s="40">
        <f>+S87/Q87</f>
        <v>1.5948963317384369E-2</v>
      </c>
      <c r="W87" s="97" t="s">
        <v>514</v>
      </c>
      <c r="X87" s="98"/>
      <c r="Y87" s="98"/>
      <c r="Z87" s="98"/>
      <c r="AA87" s="99"/>
      <c r="AC87" s="17">
        <v>42186</v>
      </c>
      <c r="AD87" s="3" t="s">
        <v>208</v>
      </c>
      <c r="AE87" s="19" t="s">
        <v>226</v>
      </c>
      <c r="AF87" s="54" t="s">
        <v>226</v>
      </c>
      <c r="AG87" s="67"/>
      <c r="AH87" s="14"/>
      <c r="AI87" s="64">
        <v>4301</v>
      </c>
    </row>
    <row r="88" spans="1:35" s="2" customFormat="1" ht="22.5" customHeight="1" x14ac:dyDescent="0.25">
      <c r="A88" s="12" t="s">
        <v>191</v>
      </c>
      <c r="B88" s="12" t="s">
        <v>443</v>
      </c>
      <c r="C88" s="31" t="str">
        <f>HYPERLINK(VLOOKUP(AI88,'Web Links - Do not remove'!A:E,4,FALSE),"Website")</f>
        <v>Website</v>
      </c>
      <c r="D88" s="31" t="str">
        <f>HYPERLINK(VLOOKUP(AI88,'Web Links - Do not remove'!A:E,5,FALSE),"Admissions")</f>
        <v>Admissions</v>
      </c>
      <c r="E88" s="58"/>
      <c r="F88" s="12" t="s">
        <v>200</v>
      </c>
      <c r="G88" s="60" t="s">
        <v>201</v>
      </c>
      <c r="H88" s="32" t="s">
        <v>235</v>
      </c>
      <c r="I88" s="32" t="s">
        <v>201</v>
      </c>
      <c r="K88" s="13">
        <v>277</v>
      </c>
      <c r="L88" s="14">
        <v>242</v>
      </c>
      <c r="M88" s="14">
        <v>60</v>
      </c>
      <c r="N88" s="15">
        <f t="shared" ref="N88:N119" si="12">+L88/K88</f>
        <v>0.87364620938628157</v>
      </c>
      <c r="O88" s="16">
        <f t="shared" ref="O88:O119" si="13">+M88/K88</f>
        <v>0.21660649819494585</v>
      </c>
      <c r="Q88" s="13">
        <v>985</v>
      </c>
      <c r="R88" s="14">
        <v>81</v>
      </c>
      <c r="S88" s="14">
        <v>10</v>
      </c>
      <c r="T88" s="15">
        <f>+R88/Q88</f>
        <v>8.223350253807106E-2</v>
      </c>
      <c r="U88" s="16">
        <f>+S88/Q88</f>
        <v>1.015228426395939E-2</v>
      </c>
      <c r="W88" s="13">
        <v>5</v>
      </c>
      <c r="X88" s="14">
        <v>0</v>
      </c>
      <c r="Y88" s="14">
        <v>0</v>
      </c>
      <c r="Z88" s="15">
        <f>+X88/W88</f>
        <v>0</v>
      </c>
      <c r="AA88" s="16">
        <f>+Y88/W88</f>
        <v>0</v>
      </c>
      <c r="AC88" s="17">
        <v>42370</v>
      </c>
      <c r="AD88" s="3" t="s">
        <v>209</v>
      </c>
      <c r="AE88" s="19">
        <v>0.94</v>
      </c>
      <c r="AF88" s="54">
        <v>130084</v>
      </c>
      <c r="AG88" s="67"/>
      <c r="AH88" s="14"/>
      <c r="AI88" s="64">
        <v>4302</v>
      </c>
    </row>
    <row r="89" spans="1:35" s="2" customFormat="1" ht="22.5" customHeight="1" x14ac:dyDescent="0.25">
      <c r="A89" s="12" t="s">
        <v>153</v>
      </c>
      <c r="B89" s="12" t="s">
        <v>9</v>
      </c>
      <c r="C89" s="31" t="str">
        <f>HYPERLINK(VLOOKUP(AI89,'Web Links - Do not remove'!A:E,4,FALSE),"Website")</f>
        <v>Website</v>
      </c>
      <c r="D89" s="31" t="str">
        <f>HYPERLINK(VLOOKUP(AI89,'Web Links - Do not remove'!A:E,5,FALSE),"Admissions")</f>
        <v>Admissions</v>
      </c>
      <c r="E89" s="58"/>
      <c r="F89" s="12" t="s">
        <v>199</v>
      </c>
      <c r="G89" s="60" t="s">
        <v>201</v>
      </c>
      <c r="H89" s="32" t="s">
        <v>202</v>
      </c>
      <c r="I89" s="32" t="s">
        <v>202</v>
      </c>
      <c r="K89" s="13">
        <v>1861</v>
      </c>
      <c r="L89" s="14">
        <v>186</v>
      </c>
      <c r="M89" s="14">
        <v>43</v>
      </c>
      <c r="N89" s="15">
        <f t="shared" si="12"/>
        <v>9.9946265448683499E-2</v>
      </c>
      <c r="O89" s="16">
        <f t="shared" si="13"/>
        <v>2.3105857066093499E-2</v>
      </c>
      <c r="Q89" s="13">
        <v>6693</v>
      </c>
      <c r="R89" s="14">
        <v>401</v>
      </c>
      <c r="S89" s="14">
        <v>91</v>
      </c>
      <c r="T89" s="15">
        <f>+R89/Q89</f>
        <v>5.9913342297923201E-2</v>
      </c>
      <c r="U89" s="16">
        <f>+S89/Q89</f>
        <v>1.3596294636187061E-2</v>
      </c>
      <c r="W89" s="97" t="s">
        <v>514</v>
      </c>
      <c r="X89" s="98"/>
      <c r="Y89" s="98"/>
      <c r="Z89" s="98"/>
      <c r="AA89" s="99"/>
      <c r="AC89" s="17">
        <v>42217</v>
      </c>
      <c r="AD89" s="3" t="s">
        <v>207</v>
      </c>
      <c r="AE89" s="18">
        <v>0.85</v>
      </c>
      <c r="AF89" s="54">
        <v>205476</v>
      </c>
      <c r="AG89" s="67"/>
      <c r="AH89" s="14"/>
      <c r="AI89" s="64">
        <v>4401</v>
      </c>
    </row>
    <row r="90" spans="1:35" s="2" customFormat="1" ht="22.5" customHeight="1" x14ac:dyDescent="0.25">
      <c r="A90" s="12" t="s">
        <v>153</v>
      </c>
      <c r="B90" s="12" t="s">
        <v>10</v>
      </c>
      <c r="C90" s="31" t="str">
        <f>HYPERLINK(VLOOKUP(AI90,'Web Links - Do not remove'!A:E,4,FALSE),"Website")</f>
        <v>Website</v>
      </c>
      <c r="D90" s="31" t="str">
        <f>HYPERLINK(VLOOKUP(AI90,'Web Links - Do not remove'!A:E,5,FALSE),"Admissions")</f>
        <v>Admissions</v>
      </c>
      <c r="E90" s="58"/>
      <c r="F90" s="12" t="s">
        <v>199</v>
      </c>
      <c r="G90" s="60" t="s">
        <v>201</v>
      </c>
      <c r="H90" s="32" t="s">
        <v>201</v>
      </c>
      <c r="I90" s="32" t="s">
        <v>201</v>
      </c>
      <c r="K90" s="13">
        <v>1595</v>
      </c>
      <c r="L90" s="14">
        <v>361</v>
      </c>
      <c r="M90" s="14">
        <v>82</v>
      </c>
      <c r="N90" s="15">
        <f t="shared" si="12"/>
        <v>0.22633228840125391</v>
      </c>
      <c r="O90" s="16">
        <f t="shared" si="13"/>
        <v>5.1410658307210033E-2</v>
      </c>
      <c r="Q90" s="13">
        <v>5485</v>
      </c>
      <c r="R90" s="14">
        <v>812</v>
      </c>
      <c r="S90" s="14">
        <v>96</v>
      </c>
      <c r="T90" s="15">
        <f>+R90/Q90</f>
        <v>0.14804010938924339</v>
      </c>
      <c r="U90" s="16">
        <f>+S90/Q90</f>
        <v>1.7502278942570646E-2</v>
      </c>
      <c r="W90" s="13">
        <v>599</v>
      </c>
      <c r="X90" s="14">
        <v>25</v>
      </c>
      <c r="Y90" s="14">
        <v>5</v>
      </c>
      <c r="Z90" s="15">
        <f>+X90/W90</f>
        <v>4.1736227045075125E-2</v>
      </c>
      <c r="AA90" s="16">
        <f>+Y90/W90</f>
        <v>8.3472454090150246E-3</v>
      </c>
      <c r="AC90" s="17">
        <v>42248</v>
      </c>
      <c r="AD90" s="3" t="s">
        <v>208</v>
      </c>
      <c r="AE90" s="19">
        <v>0.69</v>
      </c>
      <c r="AF90" s="54">
        <v>171629</v>
      </c>
      <c r="AG90" s="67"/>
      <c r="AH90" s="14"/>
      <c r="AI90" s="64">
        <v>4402</v>
      </c>
    </row>
    <row r="91" spans="1:35" s="2" customFormat="1" ht="22.5" customHeight="1" x14ac:dyDescent="0.25">
      <c r="A91" s="12" t="s">
        <v>153</v>
      </c>
      <c r="B91" s="12" t="s">
        <v>18</v>
      </c>
      <c r="C91" s="31" t="str">
        <f>HYPERLINK(VLOOKUP(AI91,'Web Links - Do not remove'!A:E,4,FALSE),"Website")</f>
        <v>Website</v>
      </c>
      <c r="D91" s="31" t="str">
        <f>HYPERLINK(VLOOKUP(AI91,'Web Links - Do not remove'!A:E,5,FALSE),"Admissions")</f>
        <v>Admissions</v>
      </c>
      <c r="E91" s="58"/>
      <c r="F91" s="12" t="s">
        <v>199</v>
      </c>
      <c r="G91" s="60" t="s">
        <v>201</v>
      </c>
      <c r="H91" s="32" t="s">
        <v>201</v>
      </c>
      <c r="I91" s="32" t="s">
        <v>201</v>
      </c>
      <c r="K91" s="13">
        <v>1257</v>
      </c>
      <c r="L91" s="14">
        <v>178</v>
      </c>
      <c r="M91" s="14">
        <v>37</v>
      </c>
      <c r="N91" s="15">
        <f t="shared" si="12"/>
        <v>0.14160700079554495</v>
      </c>
      <c r="O91" s="16">
        <f t="shared" si="13"/>
        <v>2.94351630867144E-2</v>
      </c>
      <c r="Q91" s="13">
        <v>6380</v>
      </c>
      <c r="R91" s="14">
        <v>815</v>
      </c>
      <c r="S91" s="14">
        <v>108</v>
      </c>
      <c r="T91" s="15">
        <f>+R91/Q91</f>
        <v>0.12774294670846395</v>
      </c>
      <c r="U91" s="16">
        <f>+S91/Q91</f>
        <v>1.6927899686520375E-2</v>
      </c>
      <c r="W91" s="13">
        <v>551</v>
      </c>
      <c r="X91" s="14">
        <v>42</v>
      </c>
      <c r="Y91" s="14">
        <v>5</v>
      </c>
      <c r="Z91" s="15">
        <f>+X91/W91</f>
        <v>7.6225045372050812E-2</v>
      </c>
      <c r="AA91" s="16">
        <f>+Y91/W91</f>
        <v>9.0744101633393835E-3</v>
      </c>
      <c r="AC91" s="17">
        <v>42005</v>
      </c>
      <c r="AD91" s="3" t="s">
        <v>207</v>
      </c>
      <c r="AE91" s="19">
        <v>0.77</v>
      </c>
      <c r="AF91" s="54">
        <v>135903</v>
      </c>
      <c r="AG91" s="67"/>
      <c r="AH91" s="14"/>
      <c r="AI91" s="64">
        <v>4403</v>
      </c>
    </row>
    <row r="92" spans="1:35" s="2" customFormat="1" ht="22.5" customHeight="1" x14ac:dyDescent="0.25">
      <c r="A92" s="12" t="s">
        <v>153</v>
      </c>
      <c r="B92" s="12" t="s">
        <v>285</v>
      </c>
      <c r="C92" s="31" t="str">
        <f>HYPERLINK(VLOOKUP(AI92,'Web Links - Do not remove'!A:E,4,FALSE),"Website")</f>
        <v>Website</v>
      </c>
      <c r="D92" s="31" t="s">
        <v>523</v>
      </c>
      <c r="E92" s="58"/>
      <c r="F92" s="12" t="s">
        <v>200</v>
      </c>
      <c r="G92" s="60" t="s">
        <v>201</v>
      </c>
      <c r="H92" s="32" t="s">
        <v>202</v>
      </c>
      <c r="I92" s="32" t="s">
        <v>201</v>
      </c>
      <c r="K92" s="13">
        <v>70</v>
      </c>
      <c r="L92" s="14">
        <v>70</v>
      </c>
      <c r="M92" s="14">
        <v>70</v>
      </c>
      <c r="N92" s="15">
        <f t="shared" si="12"/>
        <v>1</v>
      </c>
      <c r="O92" s="16">
        <f t="shared" si="13"/>
        <v>1</v>
      </c>
      <c r="Q92" s="97" t="s">
        <v>514</v>
      </c>
      <c r="R92" s="98"/>
      <c r="S92" s="98"/>
      <c r="T92" s="98"/>
      <c r="U92" s="99"/>
      <c r="W92" s="97" t="s">
        <v>514</v>
      </c>
      <c r="X92" s="98"/>
      <c r="Y92" s="98"/>
      <c r="Z92" s="98"/>
      <c r="AA92" s="99"/>
      <c r="AC92" s="17" t="s">
        <v>212</v>
      </c>
      <c r="AD92" s="3" t="s">
        <v>208</v>
      </c>
      <c r="AE92" s="19">
        <v>0.74</v>
      </c>
      <c r="AF92" s="54" t="s">
        <v>226</v>
      </c>
      <c r="AG92" s="67"/>
      <c r="AH92" s="14"/>
      <c r="AI92" s="64">
        <v>4404</v>
      </c>
    </row>
    <row r="93" spans="1:35" s="2" customFormat="1" ht="22.5" customHeight="1" x14ac:dyDescent="0.25">
      <c r="A93" s="12" t="s">
        <v>153</v>
      </c>
      <c r="B93" s="12" t="s">
        <v>34</v>
      </c>
      <c r="C93" s="31" t="str">
        <f>HYPERLINK(VLOOKUP(AI93,'Web Links - Do not remove'!A:E,4,FALSE),"Website")</f>
        <v>Website</v>
      </c>
      <c r="D93" s="31" t="str">
        <f>HYPERLINK(VLOOKUP(AI93,'Web Links - Do not remove'!A:E,5,FALSE),"Admissions")</f>
        <v>Admissions</v>
      </c>
      <c r="E93" s="58"/>
      <c r="F93" s="12" t="s">
        <v>199</v>
      </c>
      <c r="G93" s="60" t="s">
        <v>201</v>
      </c>
      <c r="H93" s="32" t="s">
        <v>202</v>
      </c>
      <c r="I93" s="32" t="s">
        <v>201</v>
      </c>
      <c r="K93" s="13">
        <v>1809</v>
      </c>
      <c r="L93" s="14">
        <v>270</v>
      </c>
      <c r="M93" s="14">
        <v>48</v>
      </c>
      <c r="N93" s="15">
        <f t="shared" si="12"/>
        <v>0.14925373134328357</v>
      </c>
      <c r="O93" s="16">
        <f t="shared" si="13"/>
        <v>2.6533996683250415E-2</v>
      </c>
      <c r="Q93" s="13">
        <v>4266</v>
      </c>
      <c r="R93" s="14">
        <v>416</v>
      </c>
      <c r="S93" s="14">
        <v>51</v>
      </c>
      <c r="T93" s="15">
        <f t="shared" ref="T93:T124" si="14">+R93/Q93</f>
        <v>9.7515236755743084E-2</v>
      </c>
      <c r="U93" s="16">
        <f t="shared" ref="U93:U124" si="15">+S93/Q93</f>
        <v>1.1954992967651195E-2</v>
      </c>
      <c r="W93" s="97" t="s">
        <v>514</v>
      </c>
      <c r="X93" s="98"/>
      <c r="Y93" s="98"/>
      <c r="Z93" s="98"/>
      <c r="AA93" s="99"/>
      <c r="AC93" s="17">
        <v>42095</v>
      </c>
      <c r="AD93" s="3" t="s">
        <v>209</v>
      </c>
      <c r="AE93" s="19">
        <v>0.81</v>
      </c>
      <c r="AF93" s="54">
        <v>148548</v>
      </c>
      <c r="AG93" s="67"/>
      <c r="AH93" s="14"/>
      <c r="AI93" s="64">
        <v>4405</v>
      </c>
    </row>
    <row r="94" spans="1:35" s="2" customFormat="1" ht="22.5" customHeight="1" x14ac:dyDescent="0.25">
      <c r="A94" s="12" t="s">
        <v>153</v>
      </c>
      <c r="B94" s="12" t="s">
        <v>36</v>
      </c>
      <c r="C94" s="31" t="str">
        <f>HYPERLINK(VLOOKUP(AI94,'Web Links - Do not remove'!A:E,4,FALSE),"Website")</f>
        <v>Website</v>
      </c>
      <c r="D94" s="31" t="str">
        <f>HYPERLINK(VLOOKUP(AI94,'Web Links - Do not remove'!A:E,5,FALSE),"Admissions")</f>
        <v>Admissions</v>
      </c>
      <c r="E94" s="58"/>
      <c r="F94" s="12" t="s">
        <v>199</v>
      </c>
      <c r="G94" s="60" t="s">
        <v>201</v>
      </c>
      <c r="H94" s="32" t="s">
        <v>201</v>
      </c>
      <c r="I94" s="32" t="s">
        <v>201</v>
      </c>
      <c r="K94" s="13">
        <v>1385</v>
      </c>
      <c r="L94" s="14">
        <v>218</v>
      </c>
      <c r="M94" s="14">
        <v>51</v>
      </c>
      <c r="N94" s="15">
        <f t="shared" si="12"/>
        <v>0.15740072202166064</v>
      </c>
      <c r="O94" s="16">
        <f t="shared" si="13"/>
        <v>3.6823104693140797E-2</v>
      </c>
      <c r="Q94" s="13">
        <v>4678</v>
      </c>
      <c r="R94" s="20">
        <v>687</v>
      </c>
      <c r="S94" s="14">
        <v>84</v>
      </c>
      <c r="T94" s="15">
        <f t="shared" si="14"/>
        <v>0.14685763146643865</v>
      </c>
      <c r="U94" s="16">
        <f t="shared" si="15"/>
        <v>1.7956391620350579E-2</v>
      </c>
      <c r="W94" s="13">
        <v>435</v>
      </c>
      <c r="X94" s="14">
        <v>25</v>
      </c>
      <c r="Y94" s="14">
        <v>5</v>
      </c>
      <c r="Z94" s="15">
        <f>+X94/W94</f>
        <v>5.7471264367816091E-2</v>
      </c>
      <c r="AA94" s="16">
        <f>+Y94/W94</f>
        <v>1.1494252873563218E-2</v>
      </c>
      <c r="AC94" s="17">
        <v>42370</v>
      </c>
      <c r="AD94" s="3" t="s">
        <v>208</v>
      </c>
      <c r="AE94" s="19">
        <v>0.7</v>
      </c>
      <c r="AF94" s="54">
        <v>145653</v>
      </c>
      <c r="AG94" s="67"/>
      <c r="AH94" s="14"/>
      <c r="AI94" s="64">
        <v>4406</v>
      </c>
    </row>
    <row r="95" spans="1:35" s="43" customFormat="1" ht="22.5" customHeight="1" x14ac:dyDescent="0.25">
      <c r="A95" s="41" t="s">
        <v>153</v>
      </c>
      <c r="B95" s="41" t="s">
        <v>38</v>
      </c>
      <c r="C95" s="31" t="str">
        <f>HYPERLINK(VLOOKUP(AI95,'Web Links - Do not remove'!A:E,4,FALSE),"Website")</f>
        <v>Website</v>
      </c>
      <c r="D95" s="31" t="str">
        <f>HYPERLINK(VLOOKUP(AI95,'Web Links - Do not remove'!A:E,5,FALSE),"Admissions")</f>
        <v>Admissions</v>
      </c>
      <c r="E95" s="58"/>
      <c r="F95" s="41" t="s">
        <v>200</v>
      </c>
      <c r="G95" s="61" t="s">
        <v>201</v>
      </c>
      <c r="H95" s="42" t="s">
        <v>202</v>
      </c>
      <c r="I95" s="42" t="s">
        <v>202</v>
      </c>
      <c r="K95" s="44">
        <v>1965</v>
      </c>
      <c r="L95" s="45">
        <v>377</v>
      </c>
      <c r="M95" s="45">
        <v>154</v>
      </c>
      <c r="N95" s="46">
        <f t="shared" si="12"/>
        <v>0.19185750636132315</v>
      </c>
      <c r="O95" s="47">
        <f t="shared" si="13"/>
        <v>7.8371501272264638E-2</v>
      </c>
      <c r="Q95" s="44">
        <v>1858</v>
      </c>
      <c r="R95" s="79">
        <v>231</v>
      </c>
      <c r="S95" s="45">
        <v>26</v>
      </c>
      <c r="T95" s="46">
        <f t="shared" si="14"/>
        <v>0.12432723358449946</v>
      </c>
      <c r="U95" s="47">
        <f t="shared" si="15"/>
        <v>1.3993541442411194E-2</v>
      </c>
      <c r="W95" s="97" t="s">
        <v>514</v>
      </c>
      <c r="X95" s="98"/>
      <c r="Y95" s="98"/>
      <c r="Z95" s="98"/>
      <c r="AA95" s="99"/>
      <c r="AC95" s="48">
        <v>42005</v>
      </c>
      <c r="AD95" s="49" t="s">
        <v>257</v>
      </c>
      <c r="AE95" s="50">
        <v>0.8</v>
      </c>
      <c r="AF95" s="56">
        <v>176704</v>
      </c>
      <c r="AG95" s="69"/>
      <c r="AH95" s="45"/>
      <c r="AI95" s="14">
        <v>4407</v>
      </c>
    </row>
    <row r="96" spans="1:35" s="2" customFormat="1" ht="22.5" customHeight="1" x14ac:dyDescent="0.25">
      <c r="A96" s="12" t="s">
        <v>153</v>
      </c>
      <c r="B96" s="12" t="s">
        <v>56</v>
      </c>
      <c r="C96" s="31" t="str">
        <f>HYPERLINK(VLOOKUP(AI96,'Web Links - Do not remove'!A:E,4,FALSE),"Website")</f>
        <v>Website</v>
      </c>
      <c r="D96" s="31" t="str">
        <f>HYPERLINK(VLOOKUP(AI96,'Web Links - Do not remove'!A:E,5,FALSE),"Admissions")</f>
        <v>Admissions</v>
      </c>
      <c r="E96" s="58"/>
      <c r="F96" s="12" t="s">
        <v>199</v>
      </c>
      <c r="G96" s="60" t="s">
        <v>201</v>
      </c>
      <c r="H96" s="32" t="s">
        <v>201</v>
      </c>
      <c r="I96" s="32" t="s">
        <v>201</v>
      </c>
      <c r="K96" s="13">
        <v>2029</v>
      </c>
      <c r="L96" s="14">
        <v>368</v>
      </c>
      <c r="M96" s="14">
        <v>81</v>
      </c>
      <c r="N96" s="15">
        <f t="shared" si="12"/>
        <v>0.18137013307047806</v>
      </c>
      <c r="O96" s="16">
        <f t="shared" si="13"/>
        <v>3.9921143420404141E-2</v>
      </c>
      <c r="Q96" s="13">
        <v>9657</v>
      </c>
      <c r="R96" s="14">
        <v>695</v>
      </c>
      <c r="S96" s="14">
        <v>131</v>
      </c>
      <c r="T96" s="15">
        <f t="shared" si="14"/>
        <v>7.1968520244382314E-2</v>
      </c>
      <c r="U96" s="16">
        <f t="shared" si="15"/>
        <v>1.3565289427358393E-2</v>
      </c>
      <c r="W96" s="13">
        <v>652</v>
      </c>
      <c r="X96" s="14">
        <v>19</v>
      </c>
      <c r="Y96" s="14">
        <v>4</v>
      </c>
      <c r="Z96" s="15">
        <f>+X96/W96</f>
        <v>2.9141104294478526E-2</v>
      </c>
      <c r="AA96" s="16">
        <f>+Y96/W96</f>
        <v>6.1349693251533744E-3</v>
      </c>
      <c r="AC96" s="17">
        <v>42370</v>
      </c>
      <c r="AD96" s="3" t="s">
        <v>208</v>
      </c>
      <c r="AE96" s="19">
        <v>0.76</v>
      </c>
      <c r="AF96" s="54">
        <v>248303</v>
      </c>
      <c r="AG96" s="67"/>
      <c r="AH96" s="14"/>
      <c r="AI96" s="64">
        <v>4408</v>
      </c>
    </row>
    <row r="97" spans="1:35" s="2" customFormat="1" ht="22.5" customHeight="1" x14ac:dyDescent="0.25">
      <c r="A97" s="12" t="s">
        <v>153</v>
      </c>
      <c r="B97" s="12" t="s">
        <v>57</v>
      </c>
      <c r="C97" s="31" t="str">
        <f>HYPERLINK(VLOOKUP(AI97,'Web Links - Do not remove'!A:E,4,FALSE),"Website")</f>
        <v>Website</v>
      </c>
      <c r="D97" s="31" t="str">
        <f>HYPERLINK(VLOOKUP(AI97,'Web Links - Do not remove'!A:E,5,FALSE),"Admissions")</f>
        <v>Admissions</v>
      </c>
      <c r="E97" s="58"/>
      <c r="F97" s="12" t="s">
        <v>199</v>
      </c>
      <c r="G97" s="60" t="s">
        <v>201</v>
      </c>
      <c r="H97" s="32" t="s">
        <v>235</v>
      </c>
      <c r="I97" s="32" t="s">
        <v>522</v>
      </c>
      <c r="K97" s="13">
        <v>1369</v>
      </c>
      <c r="L97" s="14">
        <v>248</v>
      </c>
      <c r="M97" s="14">
        <v>45</v>
      </c>
      <c r="N97" s="15">
        <f t="shared" si="12"/>
        <v>0.18115412710007306</v>
      </c>
      <c r="O97" s="16">
        <f t="shared" si="13"/>
        <v>3.2870708546384221E-2</v>
      </c>
      <c r="Q97" s="13">
        <v>5923</v>
      </c>
      <c r="R97" s="14">
        <v>930</v>
      </c>
      <c r="S97" s="14">
        <v>73</v>
      </c>
      <c r="T97" s="15">
        <f t="shared" si="14"/>
        <v>0.15701502616917104</v>
      </c>
      <c r="U97" s="16">
        <f t="shared" si="15"/>
        <v>1.2324835387472564E-2</v>
      </c>
      <c r="W97" s="13">
        <v>367</v>
      </c>
      <c r="X97" s="14">
        <v>33</v>
      </c>
      <c r="Y97" s="14">
        <v>0</v>
      </c>
      <c r="Z97" s="15">
        <f>+X97/W97</f>
        <v>8.9918256130790186E-2</v>
      </c>
      <c r="AA97" s="16">
        <f>+Y97/W97</f>
        <v>0</v>
      </c>
      <c r="AC97" s="17">
        <v>42370</v>
      </c>
      <c r="AD97" s="3" t="s">
        <v>209</v>
      </c>
      <c r="AE97" s="19">
        <v>0.63</v>
      </c>
      <c r="AF97" s="54">
        <v>171908</v>
      </c>
      <c r="AG97" s="67"/>
      <c r="AH97" s="14"/>
      <c r="AI97" s="64">
        <v>4409</v>
      </c>
    </row>
    <row r="98" spans="1:35" s="43" customFormat="1" ht="22.5" customHeight="1" x14ac:dyDescent="0.25">
      <c r="A98" s="41" t="s">
        <v>153</v>
      </c>
      <c r="B98" s="41" t="s">
        <v>74</v>
      </c>
      <c r="C98" s="31" t="str">
        <f>HYPERLINK(VLOOKUP(AI98,'Web Links - Do not remove'!A:E,4,FALSE),"Website")</f>
        <v>Website</v>
      </c>
      <c r="D98" s="31" t="str">
        <f>HYPERLINK(VLOOKUP(AI98,'Web Links - Do not remove'!A:E,5,FALSE),"Admissions")</f>
        <v>Admissions</v>
      </c>
      <c r="E98" s="58"/>
      <c r="F98" s="41" t="s">
        <v>200</v>
      </c>
      <c r="G98" s="61" t="s">
        <v>201</v>
      </c>
      <c r="H98" s="42" t="s">
        <v>202</v>
      </c>
      <c r="I98" s="42" t="s">
        <v>201</v>
      </c>
      <c r="K98" s="44">
        <v>2379</v>
      </c>
      <c r="L98" s="45">
        <v>660</v>
      </c>
      <c r="M98" s="45">
        <v>158</v>
      </c>
      <c r="N98" s="46">
        <f t="shared" si="12"/>
        <v>0.27742749054224464</v>
      </c>
      <c r="O98" s="47">
        <f t="shared" si="13"/>
        <v>6.6414459857082803E-2</v>
      </c>
      <c r="Q98" s="44">
        <v>2808</v>
      </c>
      <c r="R98" s="45">
        <v>407</v>
      </c>
      <c r="S98" s="45">
        <v>38</v>
      </c>
      <c r="T98" s="46">
        <f t="shared" si="14"/>
        <v>0.14494301994301995</v>
      </c>
      <c r="U98" s="47">
        <f t="shared" si="15"/>
        <v>1.3532763532763533E-2</v>
      </c>
      <c r="W98" s="97" t="s">
        <v>514</v>
      </c>
      <c r="X98" s="98"/>
      <c r="Y98" s="98"/>
      <c r="Z98" s="98"/>
      <c r="AA98" s="99"/>
      <c r="AC98" s="48">
        <v>42583</v>
      </c>
      <c r="AD98" s="49" t="s">
        <v>209</v>
      </c>
      <c r="AE98" s="50">
        <v>0.72</v>
      </c>
      <c r="AF98" s="56">
        <v>168511</v>
      </c>
      <c r="AG98" s="69"/>
      <c r="AH98" s="45"/>
      <c r="AI98" s="64">
        <v>4410</v>
      </c>
    </row>
    <row r="99" spans="1:35" s="2" customFormat="1" ht="22.5" customHeight="1" x14ac:dyDescent="0.25">
      <c r="A99" s="12" t="s">
        <v>153</v>
      </c>
      <c r="B99" s="12" t="s">
        <v>75</v>
      </c>
      <c r="C99" s="31" t="str">
        <f>HYPERLINK(VLOOKUP(AI99,'Web Links - Do not remove'!A:E,4,FALSE),"Website")</f>
        <v>Website</v>
      </c>
      <c r="D99" s="31" t="str">
        <f>HYPERLINK(VLOOKUP(AI99,'Web Links - Do not remove'!A:E,5,FALSE),"Admissions")</f>
        <v>Admissions</v>
      </c>
      <c r="E99" s="58"/>
      <c r="F99" s="12" t="s">
        <v>200</v>
      </c>
      <c r="G99" s="60" t="s">
        <v>201</v>
      </c>
      <c r="H99" s="32" t="s">
        <v>201</v>
      </c>
      <c r="I99" s="32" t="s">
        <v>201</v>
      </c>
      <c r="K99" s="13">
        <v>2129</v>
      </c>
      <c r="L99" s="14">
        <v>609</v>
      </c>
      <c r="M99" s="14">
        <v>136</v>
      </c>
      <c r="N99" s="15">
        <f t="shared" si="12"/>
        <v>0.28604978863316111</v>
      </c>
      <c r="O99" s="16">
        <f t="shared" si="13"/>
        <v>6.3879755753875056E-2</v>
      </c>
      <c r="Q99" s="13">
        <v>1715</v>
      </c>
      <c r="R99" s="14">
        <v>111</v>
      </c>
      <c r="S99" s="14">
        <v>25</v>
      </c>
      <c r="T99" s="15">
        <f t="shared" si="14"/>
        <v>6.4723032069970848E-2</v>
      </c>
      <c r="U99" s="16">
        <f t="shared" si="15"/>
        <v>1.4577259475218658E-2</v>
      </c>
      <c r="W99" s="13">
        <v>446</v>
      </c>
      <c r="X99" s="14">
        <v>58</v>
      </c>
      <c r="Y99" s="14">
        <v>7</v>
      </c>
      <c r="Z99" s="15">
        <f>+X99/W99</f>
        <v>0.13004484304932734</v>
      </c>
      <c r="AA99" s="16">
        <f>+Y99/W99</f>
        <v>1.5695067264573991E-2</v>
      </c>
      <c r="AC99" s="17">
        <v>42248</v>
      </c>
      <c r="AD99" s="3" t="s">
        <v>209</v>
      </c>
      <c r="AE99" s="19">
        <v>0.81</v>
      </c>
      <c r="AF99" s="54">
        <v>209921</v>
      </c>
      <c r="AG99" s="67"/>
      <c r="AH99" s="14"/>
      <c r="AI99" s="64">
        <v>4411</v>
      </c>
    </row>
    <row r="100" spans="1:35" s="2" customFormat="1" ht="22.5" customHeight="1" x14ac:dyDescent="0.25">
      <c r="A100" s="12" t="s">
        <v>153</v>
      </c>
      <c r="B100" s="12" t="s">
        <v>76</v>
      </c>
      <c r="C100" s="31" t="str">
        <f>HYPERLINK(VLOOKUP(AI100,'Web Links - Do not remove'!A:E,4,FALSE),"Website")</f>
        <v>Website</v>
      </c>
      <c r="D100" s="31" t="str">
        <f>HYPERLINK(VLOOKUP(AI100,'Web Links - Do not remove'!A:E,5,FALSE),"Admissions")</f>
        <v>Admissions</v>
      </c>
      <c r="E100" s="58"/>
      <c r="F100" s="12" t="s">
        <v>200</v>
      </c>
      <c r="G100" s="60" t="s">
        <v>201</v>
      </c>
      <c r="H100" s="32" t="s">
        <v>201</v>
      </c>
      <c r="I100" s="32" t="s">
        <v>201</v>
      </c>
      <c r="K100" s="13">
        <v>2305</v>
      </c>
      <c r="L100" s="14">
        <v>506</v>
      </c>
      <c r="M100" s="14">
        <v>102</v>
      </c>
      <c r="N100" s="15">
        <f t="shared" si="12"/>
        <v>0.21952277657266811</v>
      </c>
      <c r="O100" s="16">
        <f t="shared" si="13"/>
        <v>4.4251626898047722E-2</v>
      </c>
      <c r="Q100" s="13">
        <v>2762</v>
      </c>
      <c r="R100" s="14">
        <v>263</v>
      </c>
      <c r="S100" s="14">
        <v>25</v>
      </c>
      <c r="T100" s="15">
        <f t="shared" si="14"/>
        <v>9.5220854453294715E-2</v>
      </c>
      <c r="U100" s="16">
        <f t="shared" si="15"/>
        <v>9.0514120202751635E-3</v>
      </c>
      <c r="W100" s="13">
        <v>438</v>
      </c>
      <c r="X100" s="14">
        <v>15</v>
      </c>
      <c r="Y100" s="14">
        <v>9</v>
      </c>
      <c r="Z100" s="15">
        <f>+X100/W100</f>
        <v>3.4246575342465752E-2</v>
      </c>
      <c r="AA100" s="16">
        <f>+Y100/W100</f>
        <v>2.0547945205479451E-2</v>
      </c>
      <c r="AC100" s="17">
        <v>42370</v>
      </c>
      <c r="AD100" s="3" t="s">
        <v>208</v>
      </c>
      <c r="AE100" s="19">
        <v>0.72</v>
      </c>
      <c r="AF100" s="54">
        <v>184044</v>
      </c>
      <c r="AG100" s="67"/>
      <c r="AH100" s="14"/>
      <c r="AI100" s="64">
        <v>4412</v>
      </c>
    </row>
    <row r="101" spans="1:35" s="2" customFormat="1" ht="22.5" customHeight="1" x14ac:dyDescent="0.25">
      <c r="A101" s="12" t="s">
        <v>153</v>
      </c>
      <c r="B101" s="12" t="s">
        <v>124</v>
      </c>
      <c r="C101" s="31" t="str">
        <f>HYPERLINK(VLOOKUP(AI101,'Web Links - Do not remove'!A:E,4,FALSE),"Website")</f>
        <v>Website</v>
      </c>
      <c r="D101" s="31" t="str">
        <f>HYPERLINK(VLOOKUP(AI101,'Web Links - Do not remove'!A:E,5,FALSE),"Admissions")</f>
        <v>Admissions</v>
      </c>
      <c r="E101" s="58"/>
      <c r="F101" s="12" t="s">
        <v>199</v>
      </c>
      <c r="G101" s="60" t="s">
        <v>201</v>
      </c>
      <c r="H101" s="32" t="s">
        <v>202</v>
      </c>
      <c r="I101" s="32" t="s">
        <v>202</v>
      </c>
      <c r="K101" s="13">
        <v>1391</v>
      </c>
      <c r="L101" s="14">
        <v>140</v>
      </c>
      <c r="M101" s="14">
        <v>28</v>
      </c>
      <c r="N101" s="15">
        <f t="shared" si="12"/>
        <v>0.100647016534867</v>
      </c>
      <c r="O101" s="16">
        <f t="shared" si="13"/>
        <v>2.0129403306973402E-2</v>
      </c>
      <c r="Q101" s="13">
        <v>4858</v>
      </c>
      <c r="R101" s="14">
        <v>396</v>
      </c>
      <c r="S101" s="14">
        <v>72</v>
      </c>
      <c r="T101" s="15">
        <f t="shared" si="14"/>
        <v>8.1515026759983539E-2</v>
      </c>
      <c r="U101" s="16">
        <f t="shared" si="15"/>
        <v>1.4820913956360642E-2</v>
      </c>
      <c r="W101" s="97" t="s">
        <v>514</v>
      </c>
      <c r="X101" s="98"/>
      <c r="Y101" s="98"/>
      <c r="Z101" s="98"/>
      <c r="AA101" s="99"/>
      <c r="AC101" s="17">
        <v>42005</v>
      </c>
      <c r="AD101" s="3" t="s">
        <v>207</v>
      </c>
      <c r="AE101" s="19">
        <v>0.8</v>
      </c>
      <c r="AF101" s="54">
        <v>149878</v>
      </c>
      <c r="AG101" s="67"/>
      <c r="AH101" s="14"/>
      <c r="AI101" s="64">
        <v>4413</v>
      </c>
    </row>
    <row r="102" spans="1:35" s="2" customFormat="1" ht="22.5" customHeight="1" x14ac:dyDescent="0.25">
      <c r="A102" s="12" t="s">
        <v>153</v>
      </c>
      <c r="B102" s="12" t="s">
        <v>148</v>
      </c>
      <c r="C102" s="31" t="str">
        <f>HYPERLINK(VLOOKUP(AI102,'Web Links - Do not remove'!A:E,4,FALSE),"Website")</f>
        <v>Website</v>
      </c>
      <c r="D102" s="31" t="s">
        <v>523</v>
      </c>
      <c r="E102" s="58"/>
      <c r="F102" s="12" t="s">
        <v>199</v>
      </c>
      <c r="G102" s="60" t="s">
        <v>201</v>
      </c>
      <c r="H102" s="32" t="s">
        <v>201</v>
      </c>
      <c r="I102" s="32" t="s">
        <v>201</v>
      </c>
      <c r="K102" s="13">
        <v>1175</v>
      </c>
      <c r="L102" s="14">
        <v>144</v>
      </c>
      <c r="M102" s="14">
        <v>27</v>
      </c>
      <c r="N102" s="15">
        <f t="shared" si="12"/>
        <v>0.1225531914893617</v>
      </c>
      <c r="O102" s="16">
        <f t="shared" si="13"/>
        <v>2.297872340425532E-2</v>
      </c>
      <c r="Q102" s="13">
        <v>4634</v>
      </c>
      <c r="R102" s="14">
        <v>650</v>
      </c>
      <c r="S102" s="14">
        <v>77</v>
      </c>
      <c r="T102" s="15">
        <f t="shared" si="14"/>
        <v>0.14026758739749676</v>
      </c>
      <c r="U102" s="16">
        <f t="shared" si="15"/>
        <v>1.6616314199395771E-2</v>
      </c>
      <c r="W102" s="13">
        <v>436</v>
      </c>
      <c r="X102" s="14">
        <v>34</v>
      </c>
      <c r="Y102" s="14">
        <v>2</v>
      </c>
      <c r="Z102" s="15">
        <f>+X102/W102</f>
        <v>7.7981651376146793E-2</v>
      </c>
      <c r="AA102" s="16">
        <f>+Y102/W102</f>
        <v>4.5871559633027525E-3</v>
      </c>
      <c r="AC102" s="17">
        <v>42248</v>
      </c>
      <c r="AD102" s="3" t="s">
        <v>207</v>
      </c>
      <c r="AE102" s="19">
        <v>0.69</v>
      </c>
      <c r="AF102" s="54">
        <v>177591</v>
      </c>
      <c r="AG102" s="67"/>
      <c r="AH102" s="14"/>
      <c r="AI102" s="64">
        <v>4414</v>
      </c>
    </row>
    <row r="103" spans="1:35" s="2" customFormat="1" ht="22.5" customHeight="1" x14ac:dyDescent="0.25">
      <c r="A103" s="12" t="s">
        <v>158</v>
      </c>
      <c r="B103" s="12" t="s">
        <v>14</v>
      </c>
      <c r="C103" s="31" t="str">
        <f>HYPERLINK(VLOOKUP(AI103,'Web Links - Do not remove'!A:E,4,FALSE),"Website")</f>
        <v>Website</v>
      </c>
      <c r="D103" s="31" t="str">
        <f>HYPERLINK(VLOOKUP(AI103,'Web Links - Do not remove'!A:E,5,FALSE),"Admissions")</f>
        <v>Admissions</v>
      </c>
      <c r="E103" s="58"/>
      <c r="F103" s="12" t="s">
        <v>199</v>
      </c>
      <c r="G103" s="60" t="s">
        <v>201</v>
      </c>
      <c r="H103" s="32" t="s">
        <v>201</v>
      </c>
      <c r="I103" s="32" t="s">
        <v>201</v>
      </c>
      <c r="K103" s="13">
        <v>803</v>
      </c>
      <c r="L103" s="14">
        <v>194</v>
      </c>
      <c r="M103" s="14">
        <v>39</v>
      </c>
      <c r="N103" s="15">
        <f t="shared" si="12"/>
        <v>0.24159402241594022</v>
      </c>
      <c r="O103" s="16">
        <f t="shared" si="13"/>
        <v>4.8567870485678705E-2</v>
      </c>
      <c r="Q103" s="13">
        <v>5466</v>
      </c>
      <c r="R103" s="14">
        <v>1072</v>
      </c>
      <c r="S103" s="14">
        <v>171</v>
      </c>
      <c r="T103" s="15">
        <f t="shared" si="14"/>
        <v>0.19612147822905232</v>
      </c>
      <c r="U103" s="16">
        <f t="shared" si="15"/>
        <v>3.1284302963776073E-2</v>
      </c>
      <c r="W103" s="13">
        <v>471</v>
      </c>
      <c r="X103" s="14">
        <v>34</v>
      </c>
      <c r="Y103" s="14">
        <v>7</v>
      </c>
      <c r="Z103" s="15">
        <f>+X103/W103</f>
        <v>7.2186836518046707E-2</v>
      </c>
      <c r="AA103" s="16">
        <f>+Y103/W103</f>
        <v>1.4861995753715499E-2</v>
      </c>
      <c r="AC103" s="17">
        <v>42095</v>
      </c>
      <c r="AD103" s="3" t="s">
        <v>209</v>
      </c>
      <c r="AE103" s="19">
        <v>0.74</v>
      </c>
      <c r="AF103" s="54">
        <v>190207</v>
      </c>
      <c r="AG103" s="67"/>
      <c r="AH103" s="14"/>
      <c r="AI103" s="64">
        <v>4501</v>
      </c>
    </row>
    <row r="104" spans="1:35" s="2" customFormat="1" ht="22.5" customHeight="1" x14ac:dyDescent="0.25">
      <c r="A104" s="12" t="s">
        <v>158</v>
      </c>
      <c r="B104" s="12" t="s">
        <v>58</v>
      </c>
      <c r="C104" s="31" t="str">
        <f>HYPERLINK(VLOOKUP(AI104,'Web Links - Do not remove'!A:E,4,FALSE),"Website")</f>
        <v>Website</v>
      </c>
      <c r="D104" s="31" t="str">
        <f>HYPERLINK(VLOOKUP(AI104,'Web Links - Do not remove'!A:E,5,FALSE),"Admissions")</f>
        <v>Admissions</v>
      </c>
      <c r="E104" s="58"/>
      <c r="F104" s="12" t="s">
        <v>200</v>
      </c>
      <c r="G104" s="60" t="s">
        <v>201</v>
      </c>
      <c r="H104" s="32" t="s">
        <v>202</v>
      </c>
      <c r="I104" s="32" t="s">
        <v>202</v>
      </c>
      <c r="K104" s="13">
        <v>1050</v>
      </c>
      <c r="L104" s="14">
        <v>171</v>
      </c>
      <c r="M104" s="14">
        <v>127</v>
      </c>
      <c r="N104" s="15">
        <f t="shared" si="12"/>
        <v>0.16285714285714287</v>
      </c>
      <c r="O104" s="16">
        <f t="shared" si="13"/>
        <v>0.12095238095238095</v>
      </c>
      <c r="Q104" s="13">
        <v>1689</v>
      </c>
      <c r="R104" s="14">
        <v>91</v>
      </c>
      <c r="S104" s="14">
        <v>21</v>
      </c>
      <c r="T104" s="15">
        <f t="shared" si="14"/>
        <v>5.3878034339846066E-2</v>
      </c>
      <c r="U104" s="16">
        <f t="shared" si="15"/>
        <v>1.2433392539964476E-2</v>
      </c>
      <c r="W104" s="97" t="s">
        <v>514</v>
      </c>
      <c r="X104" s="98"/>
      <c r="Y104" s="98"/>
      <c r="Z104" s="98"/>
      <c r="AA104" s="99"/>
      <c r="AC104" s="17">
        <v>42583</v>
      </c>
      <c r="AD104" s="3" t="s">
        <v>207</v>
      </c>
      <c r="AE104" s="19">
        <v>0.72</v>
      </c>
      <c r="AF104" s="54">
        <v>170364</v>
      </c>
      <c r="AG104" s="67"/>
      <c r="AH104" s="14"/>
      <c r="AI104" s="64">
        <v>4502</v>
      </c>
    </row>
    <row r="105" spans="1:35" s="43" customFormat="1" ht="22.5" customHeight="1" x14ac:dyDescent="0.25">
      <c r="A105" s="41" t="s">
        <v>158</v>
      </c>
      <c r="B105" s="41" t="s">
        <v>61</v>
      </c>
      <c r="C105" s="31" t="str">
        <f>HYPERLINK(VLOOKUP(AI105,'Web Links - Do not remove'!A:E,4,FALSE),"Website")</f>
        <v>Website</v>
      </c>
      <c r="D105" s="31" t="str">
        <f>HYPERLINK(VLOOKUP(AI105,'Web Links - Do not remove'!A:E,5,FALSE),"Admissions")</f>
        <v>Admissions</v>
      </c>
      <c r="E105" s="58"/>
      <c r="F105" s="41" t="s">
        <v>200</v>
      </c>
      <c r="G105" s="61" t="s">
        <v>201</v>
      </c>
      <c r="H105" s="42" t="s">
        <v>202</v>
      </c>
      <c r="I105" s="42" t="s">
        <v>201</v>
      </c>
      <c r="K105" s="44">
        <v>1238</v>
      </c>
      <c r="L105" s="45">
        <v>242</v>
      </c>
      <c r="M105" s="45">
        <v>107</v>
      </c>
      <c r="N105" s="46">
        <f t="shared" si="12"/>
        <v>0.19547657512116318</v>
      </c>
      <c r="O105" s="47">
        <f t="shared" si="13"/>
        <v>8.6429725363489501E-2</v>
      </c>
      <c r="Q105" s="44">
        <v>5876</v>
      </c>
      <c r="R105" s="45">
        <v>428</v>
      </c>
      <c r="S105" s="45">
        <v>89</v>
      </c>
      <c r="T105" s="46">
        <f t="shared" si="14"/>
        <v>7.2838665759019747E-2</v>
      </c>
      <c r="U105" s="47">
        <f t="shared" si="15"/>
        <v>1.5146358066712049E-2</v>
      </c>
      <c r="W105" s="97" t="s">
        <v>514</v>
      </c>
      <c r="X105" s="98"/>
      <c r="Y105" s="98"/>
      <c r="Z105" s="98"/>
      <c r="AA105" s="99"/>
      <c r="AC105" s="48">
        <v>42005</v>
      </c>
      <c r="AD105" s="49" t="s">
        <v>207</v>
      </c>
      <c r="AE105" s="50">
        <v>0.89</v>
      </c>
      <c r="AF105" s="56">
        <v>167437</v>
      </c>
      <c r="AG105" s="69"/>
      <c r="AH105" s="45"/>
      <c r="AI105" s="14">
        <v>4503</v>
      </c>
    </row>
    <row r="106" spans="1:35" s="2" customFormat="1" ht="22.5" customHeight="1" x14ac:dyDescent="0.25">
      <c r="A106" s="12" t="s">
        <v>158</v>
      </c>
      <c r="B106" s="12" t="s">
        <v>80</v>
      </c>
      <c r="C106" s="31" t="str">
        <f>HYPERLINK(VLOOKUP(AI106,'Web Links - Do not remove'!A:E,4,FALSE),"Website")</f>
        <v>Website</v>
      </c>
      <c r="D106" s="31" t="str">
        <f>HYPERLINK(VLOOKUP(AI106,'Web Links - Do not remove'!A:E,5,FALSE),"Admissions")</f>
        <v>Admissions</v>
      </c>
      <c r="E106" s="58"/>
      <c r="F106" s="12" t="s">
        <v>200</v>
      </c>
      <c r="G106" s="60" t="s">
        <v>201</v>
      </c>
      <c r="H106" s="32" t="s">
        <v>202</v>
      </c>
      <c r="I106" s="32" t="s">
        <v>202</v>
      </c>
      <c r="K106" s="13">
        <v>1145</v>
      </c>
      <c r="L106" s="14">
        <v>363</v>
      </c>
      <c r="M106" s="14">
        <v>135</v>
      </c>
      <c r="N106" s="15">
        <f t="shared" si="12"/>
        <v>0.31703056768558951</v>
      </c>
      <c r="O106" s="16">
        <f t="shared" si="13"/>
        <v>0.11790393013100436</v>
      </c>
      <c r="Q106" s="13">
        <v>2955</v>
      </c>
      <c r="R106" s="14">
        <v>209</v>
      </c>
      <c r="S106" s="14">
        <v>40</v>
      </c>
      <c r="T106" s="15">
        <f t="shared" si="14"/>
        <v>7.0727580372250423E-2</v>
      </c>
      <c r="U106" s="16">
        <f t="shared" si="15"/>
        <v>1.3536379018612521E-2</v>
      </c>
      <c r="W106" s="97" t="s">
        <v>514</v>
      </c>
      <c r="X106" s="98"/>
      <c r="Y106" s="98"/>
      <c r="Z106" s="98"/>
      <c r="AA106" s="99"/>
      <c r="AC106" s="17">
        <v>42583</v>
      </c>
      <c r="AD106" s="3" t="s">
        <v>209</v>
      </c>
      <c r="AE106" s="19">
        <v>0.83</v>
      </c>
      <c r="AF106" s="54">
        <v>191925</v>
      </c>
      <c r="AG106" s="67"/>
      <c r="AH106" s="14"/>
      <c r="AI106" s="64">
        <v>4504</v>
      </c>
    </row>
    <row r="107" spans="1:35" s="2" customFormat="1" ht="22.5" customHeight="1" x14ac:dyDescent="0.25">
      <c r="A107" s="12" t="s">
        <v>158</v>
      </c>
      <c r="B107" s="12" t="s">
        <v>98</v>
      </c>
      <c r="C107" s="31" t="str">
        <f>HYPERLINK(VLOOKUP(AI107,'Web Links - Do not remove'!A:E,4,FALSE),"Website")</f>
        <v>Website</v>
      </c>
      <c r="D107" s="31" t="str">
        <f>HYPERLINK(VLOOKUP(AI107,'Web Links - Do not remove'!A:E,5,FALSE),"Admissions")</f>
        <v>Admissions</v>
      </c>
      <c r="E107" s="58"/>
      <c r="F107" s="12" t="s">
        <v>200</v>
      </c>
      <c r="G107" s="60" t="s">
        <v>201</v>
      </c>
      <c r="H107" s="32" t="s">
        <v>235</v>
      </c>
      <c r="I107" s="32" t="s">
        <v>202</v>
      </c>
      <c r="K107" s="13">
        <v>1215</v>
      </c>
      <c r="L107" s="14">
        <v>275</v>
      </c>
      <c r="M107" s="14">
        <v>96</v>
      </c>
      <c r="N107" s="15">
        <f t="shared" si="12"/>
        <v>0.22633744855967078</v>
      </c>
      <c r="O107" s="16">
        <f t="shared" si="13"/>
        <v>7.9012345679012344E-2</v>
      </c>
      <c r="Q107" s="13">
        <v>3688</v>
      </c>
      <c r="R107" s="14">
        <v>293</v>
      </c>
      <c r="S107" s="14">
        <v>77</v>
      </c>
      <c r="T107" s="15">
        <f t="shared" si="14"/>
        <v>7.9446854663774408E-2</v>
      </c>
      <c r="U107" s="16">
        <f t="shared" si="15"/>
        <v>2.0878524945770065E-2</v>
      </c>
      <c r="W107" s="13">
        <v>31</v>
      </c>
      <c r="X107" s="14">
        <v>0</v>
      </c>
      <c r="Y107" s="14">
        <v>0</v>
      </c>
      <c r="Z107" s="15">
        <f>+X107/W107</f>
        <v>0</v>
      </c>
      <c r="AA107" s="16">
        <f>+Y107/W107</f>
        <v>0</v>
      </c>
      <c r="AC107" s="17">
        <v>42370</v>
      </c>
      <c r="AD107" s="3" t="s">
        <v>209</v>
      </c>
      <c r="AE107" s="19">
        <v>0.78</v>
      </c>
      <c r="AF107" s="54">
        <v>184775</v>
      </c>
      <c r="AG107" s="67"/>
      <c r="AH107" s="14"/>
      <c r="AI107" s="64">
        <v>4505</v>
      </c>
    </row>
    <row r="108" spans="1:35" s="2" customFormat="1" ht="22.5" customHeight="1" x14ac:dyDescent="0.25">
      <c r="A108" s="12" t="s">
        <v>158</v>
      </c>
      <c r="B108" s="12" t="s">
        <v>151</v>
      </c>
      <c r="C108" s="31" t="str">
        <f>HYPERLINK(VLOOKUP(AI108,'Web Links - Do not remove'!A:E,4,FALSE),"Website")</f>
        <v>Website</v>
      </c>
      <c r="D108" s="31" t="str">
        <f>HYPERLINK(VLOOKUP(AI108,'Web Links - Do not remove'!A:E,5,FALSE),"Admissions")</f>
        <v>Admissions</v>
      </c>
      <c r="E108" s="58"/>
      <c r="F108" s="12" t="s">
        <v>200</v>
      </c>
      <c r="G108" s="60" t="s">
        <v>201</v>
      </c>
      <c r="H108" s="32" t="s">
        <v>202</v>
      </c>
      <c r="I108" s="32" t="s">
        <v>202</v>
      </c>
      <c r="K108" s="13">
        <v>1193</v>
      </c>
      <c r="L108" s="14">
        <v>289</v>
      </c>
      <c r="M108" s="14">
        <v>93</v>
      </c>
      <c r="N108" s="15">
        <f t="shared" si="12"/>
        <v>0.24224643755238895</v>
      </c>
      <c r="O108" s="16">
        <f t="shared" si="13"/>
        <v>7.7954735959765292E-2</v>
      </c>
      <c r="Q108" s="13">
        <v>4150</v>
      </c>
      <c r="R108" s="14">
        <v>120</v>
      </c>
      <c r="S108" s="14">
        <v>22</v>
      </c>
      <c r="T108" s="15">
        <f t="shared" si="14"/>
        <v>2.891566265060241E-2</v>
      </c>
      <c r="U108" s="16">
        <f t="shared" si="15"/>
        <v>5.3012048192771083E-3</v>
      </c>
      <c r="W108" s="97" t="s">
        <v>514</v>
      </c>
      <c r="X108" s="98"/>
      <c r="Y108" s="98"/>
      <c r="Z108" s="98"/>
      <c r="AA108" s="99"/>
      <c r="AC108" s="17">
        <v>42370</v>
      </c>
      <c r="AD108" s="3" t="s">
        <v>208</v>
      </c>
      <c r="AE108" s="19">
        <v>0.88</v>
      </c>
      <c r="AF108" s="54">
        <v>186437</v>
      </c>
      <c r="AG108" s="67"/>
      <c r="AH108" s="14"/>
      <c r="AI108" s="64">
        <v>4506</v>
      </c>
    </row>
    <row r="109" spans="1:35" s="2" customFormat="1" ht="22.5" customHeight="1" x14ac:dyDescent="0.25">
      <c r="A109" s="12" t="s">
        <v>194</v>
      </c>
      <c r="B109" s="12" t="s">
        <v>121</v>
      </c>
      <c r="C109" s="31" t="str">
        <f>HYPERLINK(VLOOKUP(AI109,'Web Links - Do not remove'!A:E,4,FALSE),"Website")</f>
        <v>Website</v>
      </c>
      <c r="D109" s="31" t="str">
        <f>HYPERLINK(VLOOKUP(AI109,'Web Links - Do not remove'!A:E,5,FALSE),"Admissions")</f>
        <v>Admissions</v>
      </c>
      <c r="E109" s="58"/>
      <c r="F109" s="12" t="s">
        <v>200</v>
      </c>
      <c r="G109" s="60" t="s">
        <v>201</v>
      </c>
      <c r="H109" s="32" t="s">
        <v>202</v>
      </c>
      <c r="I109" s="32" t="s">
        <v>202</v>
      </c>
      <c r="K109" s="13">
        <v>401</v>
      </c>
      <c r="L109" s="14">
        <v>259</v>
      </c>
      <c r="M109" s="14">
        <v>147</v>
      </c>
      <c r="N109" s="15">
        <f t="shared" si="12"/>
        <v>0.64588528678304236</v>
      </c>
      <c r="O109" s="16">
        <f t="shared" si="13"/>
        <v>0.36658354114713215</v>
      </c>
      <c r="Q109" s="13">
        <v>1608</v>
      </c>
      <c r="R109" s="14">
        <v>31</v>
      </c>
      <c r="S109" s="14">
        <v>14</v>
      </c>
      <c r="T109" s="15">
        <f t="shared" si="14"/>
        <v>1.9278606965174128E-2</v>
      </c>
      <c r="U109" s="16">
        <f t="shared" si="15"/>
        <v>8.7064676616915426E-3</v>
      </c>
      <c r="W109" s="97" t="s">
        <v>514</v>
      </c>
      <c r="X109" s="98"/>
      <c r="Y109" s="98"/>
      <c r="Z109" s="98"/>
      <c r="AA109" s="99"/>
      <c r="AC109" s="17">
        <v>42614</v>
      </c>
      <c r="AD109" s="3" t="s">
        <v>208</v>
      </c>
      <c r="AE109" s="19">
        <v>0.82</v>
      </c>
      <c r="AF109" s="54">
        <v>108171</v>
      </c>
      <c r="AG109" s="67"/>
      <c r="AH109" s="14"/>
      <c r="AI109" s="64">
        <v>4601</v>
      </c>
    </row>
    <row r="110" spans="1:35" s="2" customFormat="1" ht="22.5" customHeight="1" x14ac:dyDescent="0.25">
      <c r="A110" s="12" t="s">
        <v>178</v>
      </c>
      <c r="B110" s="12" t="s">
        <v>62</v>
      </c>
      <c r="C110" s="31" t="str">
        <f>HYPERLINK(VLOOKUP(AI110,'Web Links - Do not remove'!A:E,4,FALSE),"Website")</f>
        <v>Website</v>
      </c>
      <c r="D110" s="31" t="str">
        <f>HYPERLINK(VLOOKUP(AI110,'Web Links - Do not remove'!A:E,5,FALSE),"Admissions")</f>
        <v>Admissions</v>
      </c>
      <c r="E110" s="58"/>
      <c r="F110" s="12" t="s">
        <v>200</v>
      </c>
      <c r="G110" s="60" t="s">
        <v>201</v>
      </c>
      <c r="H110" s="32" t="s">
        <v>202</v>
      </c>
      <c r="I110" s="32" t="s">
        <v>201</v>
      </c>
      <c r="K110" s="13">
        <v>512</v>
      </c>
      <c r="L110" s="14">
        <v>419</v>
      </c>
      <c r="M110" s="14">
        <v>128</v>
      </c>
      <c r="N110" s="15">
        <f t="shared" si="12"/>
        <v>0.818359375</v>
      </c>
      <c r="O110" s="16">
        <f t="shared" si="13"/>
        <v>0.25</v>
      </c>
      <c r="Q110" s="13">
        <v>5741</v>
      </c>
      <c r="R110" s="14">
        <v>151</v>
      </c>
      <c r="S110" s="14">
        <v>32</v>
      </c>
      <c r="T110" s="15">
        <f t="shared" si="14"/>
        <v>2.6302037972478664E-2</v>
      </c>
      <c r="U110" s="16">
        <f t="shared" si="15"/>
        <v>5.5739418219822329E-3</v>
      </c>
      <c r="W110" s="97" t="s">
        <v>514</v>
      </c>
      <c r="X110" s="98"/>
      <c r="Y110" s="98"/>
      <c r="Z110" s="98"/>
      <c r="AA110" s="99"/>
      <c r="AC110" s="17">
        <v>42370</v>
      </c>
      <c r="AD110" s="3" t="s">
        <v>208</v>
      </c>
      <c r="AE110" s="19">
        <v>0.98</v>
      </c>
      <c r="AF110" s="54">
        <v>201062</v>
      </c>
      <c r="AG110" s="67"/>
      <c r="AH110" s="14"/>
      <c r="AI110" s="64">
        <v>4701</v>
      </c>
    </row>
    <row r="111" spans="1:35" s="2" customFormat="1" ht="22.5" customHeight="1" x14ac:dyDescent="0.25">
      <c r="A111" s="12" t="s">
        <v>164</v>
      </c>
      <c r="B111" s="12" t="s">
        <v>21</v>
      </c>
      <c r="C111" s="31" t="str">
        <f>HYPERLINK(VLOOKUP(AI111,'Web Links - Do not remove'!A:E,4,FALSE),"Website")</f>
        <v>Website</v>
      </c>
      <c r="D111" s="31" t="str">
        <f>HYPERLINK(VLOOKUP(AI111,'Web Links - Do not remove'!A:E,5,FALSE),"Admissions")</f>
        <v>Admissions</v>
      </c>
      <c r="E111" s="58"/>
      <c r="F111" s="12" t="s">
        <v>199</v>
      </c>
      <c r="G111" s="60" t="s">
        <v>201</v>
      </c>
      <c r="H111" s="32" t="s">
        <v>202</v>
      </c>
      <c r="I111" s="32" t="s">
        <v>202</v>
      </c>
      <c r="K111" s="13">
        <v>1198</v>
      </c>
      <c r="L111" s="14">
        <v>338</v>
      </c>
      <c r="M111" s="14">
        <v>74</v>
      </c>
      <c r="N111" s="15">
        <f t="shared" si="12"/>
        <v>0.28213689482470783</v>
      </c>
      <c r="O111" s="16">
        <f t="shared" si="13"/>
        <v>6.1769616026711188E-2</v>
      </c>
      <c r="Q111" s="13">
        <v>12617</v>
      </c>
      <c r="R111" s="14">
        <v>962</v>
      </c>
      <c r="S111" s="14">
        <v>182</v>
      </c>
      <c r="T111" s="15">
        <f t="shared" si="14"/>
        <v>7.6246334310850442E-2</v>
      </c>
      <c r="U111" s="16">
        <f t="shared" si="15"/>
        <v>1.4424982166917651E-2</v>
      </c>
      <c r="W111" s="97" t="s">
        <v>514</v>
      </c>
      <c r="X111" s="98"/>
      <c r="Y111" s="98"/>
      <c r="Z111" s="98"/>
      <c r="AA111" s="99"/>
      <c r="AC111" s="17">
        <v>42370</v>
      </c>
      <c r="AD111" s="3" t="s">
        <v>207</v>
      </c>
      <c r="AE111" s="19">
        <v>0.78</v>
      </c>
      <c r="AF111" s="54">
        <v>237185</v>
      </c>
      <c r="AG111" s="67"/>
      <c r="AH111" s="14"/>
      <c r="AI111" s="64">
        <v>4801</v>
      </c>
    </row>
    <row r="112" spans="1:35" s="2" customFormat="1" ht="22.5" customHeight="1" x14ac:dyDescent="0.25">
      <c r="A112" s="12" t="s">
        <v>164</v>
      </c>
      <c r="B112" s="12" t="s">
        <v>30</v>
      </c>
      <c r="C112" s="31" t="str">
        <f>HYPERLINK(VLOOKUP(AI112,'Web Links - Do not remove'!A:E,4,FALSE),"Website")</f>
        <v>Website</v>
      </c>
      <c r="D112" s="31" t="str">
        <f>HYPERLINK(VLOOKUP(AI112,'Web Links - Do not remove'!A:E,5,FALSE),"Admissions")</f>
        <v>Admissions</v>
      </c>
      <c r="E112" s="58"/>
      <c r="F112" s="12" t="s">
        <v>199</v>
      </c>
      <c r="G112" s="60" t="s">
        <v>201</v>
      </c>
      <c r="H112" s="32" t="s">
        <v>235</v>
      </c>
      <c r="I112" s="32" t="s">
        <v>202</v>
      </c>
      <c r="K112" s="13">
        <v>972</v>
      </c>
      <c r="L112" s="14">
        <v>432</v>
      </c>
      <c r="M112" s="14">
        <v>79</v>
      </c>
      <c r="N112" s="15">
        <f t="shared" si="12"/>
        <v>0.44444444444444442</v>
      </c>
      <c r="O112" s="16">
        <f t="shared" si="13"/>
        <v>8.1275720164609058E-2</v>
      </c>
      <c r="Q112" s="13">
        <v>4895</v>
      </c>
      <c r="R112" s="14">
        <v>335</v>
      </c>
      <c r="S112" s="14">
        <v>31</v>
      </c>
      <c r="T112" s="15">
        <f t="shared" si="14"/>
        <v>6.8437180796731362E-2</v>
      </c>
      <c r="U112" s="16">
        <f t="shared" si="15"/>
        <v>6.3329928498467823E-3</v>
      </c>
      <c r="W112" s="13">
        <v>55</v>
      </c>
      <c r="X112" s="14">
        <v>0</v>
      </c>
      <c r="Y112" s="14">
        <v>0</v>
      </c>
      <c r="Z112" s="15">
        <f>+X112/W112</f>
        <v>0</v>
      </c>
      <c r="AA112" s="16">
        <f>+Y112/W112</f>
        <v>0</v>
      </c>
      <c r="AC112" s="17">
        <v>42156</v>
      </c>
      <c r="AD112" s="3" t="s">
        <v>207</v>
      </c>
      <c r="AE112" s="19">
        <v>0.82</v>
      </c>
      <c r="AF112" s="54">
        <v>242913</v>
      </c>
      <c r="AG112" s="67"/>
      <c r="AH112" s="14"/>
      <c r="AI112" s="64">
        <v>4802</v>
      </c>
    </row>
    <row r="113" spans="1:35" s="43" customFormat="1" ht="22.5" customHeight="1" x14ac:dyDescent="0.25">
      <c r="A113" s="41" t="s">
        <v>164</v>
      </c>
      <c r="B113" s="41" t="s">
        <v>41</v>
      </c>
      <c r="C113" s="31" t="str">
        <f>HYPERLINK(VLOOKUP(AI113,'Web Links - Do not remove'!A:E,4,FALSE),"Website")</f>
        <v>Website</v>
      </c>
      <c r="D113" s="31" t="str">
        <f>HYPERLINK(VLOOKUP(AI113,'Web Links - Do not remove'!A:E,5,FALSE),"Admissions")</f>
        <v>Admissions</v>
      </c>
      <c r="E113" s="58"/>
      <c r="F113" s="41" t="s">
        <v>199</v>
      </c>
      <c r="G113" s="61" t="s">
        <v>201</v>
      </c>
      <c r="H113" s="42" t="s">
        <v>202</v>
      </c>
      <c r="I113" s="42" t="s">
        <v>202</v>
      </c>
      <c r="K113" s="44">
        <v>1243</v>
      </c>
      <c r="L113" s="45">
        <v>278</v>
      </c>
      <c r="M113" s="45">
        <v>92</v>
      </c>
      <c r="N113" s="46">
        <f t="shared" si="12"/>
        <v>0.2236524537409493</v>
      </c>
      <c r="O113" s="47">
        <f t="shared" si="13"/>
        <v>7.4014481094127116E-2</v>
      </c>
      <c r="Q113" s="44">
        <v>9478</v>
      </c>
      <c r="R113" s="45">
        <v>519</v>
      </c>
      <c r="S113" s="45">
        <v>116</v>
      </c>
      <c r="T113" s="46">
        <f t="shared" si="14"/>
        <v>5.4758387845537035E-2</v>
      </c>
      <c r="U113" s="47">
        <f t="shared" si="15"/>
        <v>1.2238868959696138E-2</v>
      </c>
      <c r="W113" s="97" t="s">
        <v>514</v>
      </c>
      <c r="X113" s="98"/>
      <c r="Y113" s="98"/>
      <c r="Z113" s="98"/>
      <c r="AA113" s="99"/>
      <c r="AC113" s="48">
        <v>42370</v>
      </c>
      <c r="AD113" s="49" t="s">
        <v>209</v>
      </c>
      <c r="AE113" s="50">
        <v>0.85</v>
      </c>
      <c r="AF113" s="56">
        <v>203374</v>
      </c>
      <c r="AG113" s="69"/>
      <c r="AH113" s="45"/>
      <c r="AI113" s="14">
        <v>4803</v>
      </c>
    </row>
    <row r="114" spans="1:35" s="2" customFormat="1" ht="22.5" customHeight="1" x14ac:dyDescent="0.25">
      <c r="A114" s="12" t="s">
        <v>164</v>
      </c>
      <c r="B114" s="12" t="s">
        <v>63</v>
      </c>
      <c r="C114" s="31" t="str">
        <f>HYPERLINK(VLOOKUP(AI114,'Web Links - Do not remove'!A:E,4,FALSE),"Website")</f>
        <v>Website</v>
      </c>
      <c r="D114" s="31" t="str">
        <f>HYPERLINK(VLOOKUP(AI114,'Web Links - Do not remove'!A:E,5,FALSE),"Admissions")</f>
        <v>Admissions</v>
      </c>
      <c r="E114" s="58"/>
      <c r="F114" s="12" t="s">
        <v>199</v>
      </c>
      <c r="G114" s="60" t="s">
        <v>201</v>
      </c>
      <c r="H114" s="32" t="s">
        <v>201</v>
      </c>
      <c r="I114" s="32" t="s">
        <v>201</v>
      </c>
      <c r="K114" s="13">
        <v>1128</v>
      </c>
      <c r="L114" s="14">
        <v>264</v>
      </c>
      <c r="M114" s="14">
        <v>54</v>
      </c>
      <c r="N114" s="15">
        <f t="shared" si="12"/>
        <v>0.23404255319148937</v>
      </c>
      <c r="O114" s="16">
        <f t="shared" si="13"/>
        <v>4.7872340425531915E-2</v>
      </c>
      <c r="Q114" s="13">
        <v>6956</v>
      </c>
      <c r="R114" s="14">
        <v>639</v>
      </c>
      <c r="S114" s="14">
        <v>96</v>
      </c>
      <c r="T114" s="15">
        <f t="shared" si="14"/>
        <v>9.1863139735480159E-2</v>
      </c>
      <c r="U114" s="16">
        <f t="shared" si="15"/>
        <v>1.3801035077630822E-2</v>
      </c>
      <c r="W114" s="13">
        <v>452</v>
      </c>
      <c r="X114" s="14">
        <v>11</v>
      </c>
      <c r="Y114" s="14">
        <v>2</v>
      </c>
      <c r="Z114" s="15">
        <f t="shared" ref="Z114:Z122" si="16">+X114/W114</f>
        <v>2.4336283185840708E-2</v>
      </c>
      <c r="AA114" s="16">
        <f t="shared" ref="AA114:AA122" si="17">+Y114/W114</f>
        <v>4.4247787610619468E-3</v>
      </c>
      <c r="AC114" s="17">
        <v>42370</v>
      </c>
      <c r="AD114" s="3" t="s">
        <v>207</v>
      </c>
      <c r="AE114" s="19">
        <v>0.88</v>
      </c>
      <c r="AF114" s="54">
        <v>201713</v>
      </c>
      <c r="AG114" s="67"/>
      <c r="AH114" s="14"/>
      <c r="AI114" s="64">
        <v>4804</v>
      </c>
    </row>
    <row r="115" spans="1:35" s="2" customFormat="1" ht="22.5" customHeight="1" x14ac:dyDescent="0.25">
      <c r="A115" s="12" t="s">
        <v>164</v>
      </c>
      <c r="B115" s="12" t="s">
        <v>64</v>
      </c>
      <c r="C115" s="31" t="str">
        <f>HYPERLINK(VLOOKUP(AI115,'Web Links - Do not remove'!A:E,4,FALSE),"Website")</f>
        <v>Website</v>
      </c>
      <c r="D115" s="31" t="str">
        <f>HYPERLINK(VLOOKUP(AI115,'Web Links - Do not remove'!A:E,5,FALSE),"Admissions")</f>
        <v>Admissions</v>
      </c>
      <c r="E115" s="58"/>
      <c r="F115" s="12" t="s">
        <v>199</v>
      </c>
      <c r="G115" s="60" t="s">
        <v>201</v>
      </c>
      <c r="H115" s="32" t="s">
        <v>201</v>
      </c>
      <c r="I115" s="32" t="s">
        <v>201</v>
      </c>
      <c r="K115" s="13">
        <v>608</v>
      </c>
      <c r="L115" s="14">
        <v>117</v>
      </c>
      <c r="M115" s="14">
        <v>33</v>
      </c>
      <c r="N115" s="15">
        <f t="shared" si="12"/>
        <v>0.19243421052631579</v>
      </c>
      <c r="O115" s="16">
        <f t="shared" si="13"/>
        <v>5.4276315789473686E-2</v>
      </c>
      <c r="Q115" s="13">
        <v>5210</v>
      </c>
      <c r="R115" s="14">
        <v>671</v>
      </c>
      <c r="S115" s="14">
        <v>125</v>
      </c>
      <c r="T115" s="15">
        <f t="shared" si="14"/>
        <v>0.12879078694817658</v>
      </c>
      <c r="U115" s="16">
        <f t="shared" si="15"/>
        <v>2.3992322456813819E-2</v>
      </c>
      <c r="W115" s="13">
        <v>5210</v>
      </c>
      <c r="X115" s="14">
        <v>671</v>
      </c>
      <c r="Y115" s="14">
        <v>125</v>
      </c>
      <c r="Z115" s="15">
        <f t="shared" si="16"/>
        <v>0.12879078694817658</v>
      </c>
      <c r="AA115" s="16">
        <f t="shared" si="17"/>
        <v>2.3992322456813819E-2</v>
      </c>
      <c r="AC115" s="17">
        <v>42005</v>
      </c>
      <c r="AD115" s="3" t="s">
        <v>209</v>
      </c>
      <c r="AE115" s="19">
        <v>0.83</v>
      </c>
      <c r="AF115" s="54">
        <v>117677</v>
      </c>
      <c r="AG115" s="67"/>
      <c r="AH115" s="14"/>
      <c r="AI115" s="64">
        <v>4805</v>
      </c>
    </row>
    <row r="116" spans="1:35" s="2" customFormat="1" ht="22.5" customHeight="1" x14ac:dyDescent="0.25">
      <c r="A116" s="12" t="s">
        <v>164</v>
      </c>
      <c r="B116" s="12" t="s">
        <v>71</v>
      </c>
      <c r="C116" s="31" t="str">
        <f>HYPERLINK(VLOOKUP(AI116,'Web Links - Do not remove'!A:E,4,FALSE),"Website")</f>
        <v>Website</v>
      </c>
      <c r="D116" s="31" t="str">
        <f>HYPERLINK(VLOOKUP(AI116,'Web Links - Do not remove'!A:E,5,FALSE),"Admissions")</f>
        <v>Admissions</v>
      </c>
      <c r="E116" s="58"/>
      <c r="F116" s="12" t="s">
        <v>199</v>
      </c>
      <c r="G116" s="60" t="s">
        <v>201</v>
      </c>
      <c r="H116" s="32" t="s">
        <v>201</v>
      </c>
      <c r="I116" s="32" t="s">
        <v>201</v>
      </c>
      <c r="K116" s="13">
        <v>1101</v>
      </c>
      <c r="L116" s="14">
        <v>212</v>
      </c>
      <c r="M116" s="14">
        <v>89</v>
      </c>
      <c r="N116" s="15">
        <f t="shared" si="12"/>
        <v>0.19255222524977295</v>
      </c>
      <c r="O116" s="16">
        <f t="shared" si="13"/>
        <v>8.0835603996366939E-2</v>
      </c>
      <c r="Q116" s="13">
        <v>8347</v>
      </c>
      <c r="R116" s="14">
        <v>649</v>
      </c>
      <c r="S116" s="14">
        <v>178</v>
      </c>
      <c r="T116" s="15">
        <f t="shared" si="14"/>
        <v>7.7752485923086145E-2</v>
      </c>
      <c r="U116" s="16">
        <f t="shared" si="15"/>
        <v>2.1325026955792501E-2</v>
      </c>
      <c r="W116" s="13">
        <v>604</v>
      </c>
      <c r="X116" s="14">
        <v>9</v>
      </c>
      <c r="Y116" s="14">
        <v>5</v>
      </c>
      <c r="Z116" s="15">
        <f t="shared" si="16"/>
        <v>1.4900662251655629E-2</v>
      </c>
      <c r="AA116" s="16">
        <f t="shared" si="17"/>
        <v>8.2781456953642391E-3</v>
      </c>
      <c r="AC116" s="17">
        <v>42095</v>
      </c>
      <c r="AD116" s="3" t="s">
        <v>207</v>
      </c>
      <c r="AE116" s="19">
        <v>0.72</v>
      </c>
      <c r="AF116" s="54">
        <v>202481</v>
      </c>
      <c r="AG116" s="67"/>
      <c r="AH116" s="14"/>
      <c r="AI116" s="64">
        <v>4806</v>
      </c>
    </row>
    <row r="117" spans="1:35" s="2" customFormat="1" ht="22.5" customHeight="1" x14ac:dyDescent="0.25">
      <c r="A117" s="12" t="s">
        <v>164</v>
      </c>
      <c r="B117" s="12" t="s">
        <v>122</v>
      </c>
      <c r="C117" s="31" t="str">
        <f>HYPERLINK(VLOOKUP(AI117,'Web Links - Do not remove'!A:E,4,FALSE),"Website")</f>
        <v>Website</v>
      </c>
      <c r="D117" s="31" t="str">
        <f>HYPERLINK(VLOOKUP(AI117,'Web Links - Do not remove'!A:E,5,FALSE),"Admissions")</f>
        <v>Admissions</v>
      </c>
      <c r="E117" s="58"/>
      <c r="F117" s="12" t="s">
        <v>199</v>
      </c>
      <c r="G117" s="60" t="s">
        <v>201</v>
      </c>
      <c r="H117" s="32" t="s">
        <v>201</v>
      </c>
      <c r="I117" s="32" t="s">
        <v>201</v>
      </c>
      <c r="K117" s="13">
        <v>780</v>
      </c>
      <c r="L117" s="14">
        <v>172</v>
      </c>
      <c r="M117" s="14">
        <v>53</v>
      </c>
      <c r="N117" s="15">
        <f t="shared" si="12"/>
        <v>0.22051282051282051</v>
      </c>
      <c r="O117" s="16">
        <f t="shared" si="13"/>
        <v>6.7948717948717943E-2</v>
      </c>
      <c r="Q117" s="13">
        <v>5023</v>
      </c>
      <c r="R117" s="14">
        <v>616</v>
      </c>
      <c r="S117" s="14">
        <v>91</v>
      </c>
      <c r="T117" s="15">
        <f t="shared" si="14"/>
        <v>0.12263587497511447</v>
      </c>
      <c r="U117" s="16">
        <f t="shared" si="15"/>
        <v>1.8116663348596455E-2</v>
      </c>
      <c r="W117" s="13">
        <v>348</v>
      </c>
      <c r="X117" s="14">
        <v>8</v>
      </c>
      <c r="Y117" s="14">
        <v>3</v>
      </c>
      <c r="Z117" s="15">
        <f t="shared" si="16"/>
        <v>2.2988505747126436E-2</v>
      </c>
      <c r="AA117" s="16">
        <f t="shared" si="17"/>
        <v>8.6206896551724137E-3</v>
      </c>
      <c r="AC117" s="17">
        <v>42005</v>
      </c>
      <c r="AD117" s="3" t="s">
        <v>209</v>
      </c>
      <c r="AE117" s="19">
        <v>0.79</v>
      </c>
      <c r="AF117" s="54">
        <v>171360</v>
      </c>
      <c r="AG117" s="67"/>
      <c r="AH117" s="14"/>
      <c r="AI117" s="64">
        <v>4807</v>
      </c>
    </row>
    <row r="118" spans="1:35" s="2" customFormat="1" ht="22.5" customHeight="1" x14ac:dyDescent="0.25">
      <c r="A118" s="12" t="s">
        <v>179</v>
      </c>
      <c r="B118" s="12" t="s">
        <v>65</v>
      </c>
      <c r="C118" s="31" t="str">
        <f>HYPERLINK(VLOOKUP(AI118,'Web Links - Do not remove'!A:E,4,FALSE),"Website")</f>
        <v>Website</v>
      </c>
      <c r="D118" s="31" t="str">
        <f>HYPERLINK(VLOOKUP(AI118,'Web Links - Do not remove'!A:E,5,FALSE),"Admissions")</f>
        <v>Admissions</v>
      </c>
      <c r="E118" s="58"/>
      <c r="F118" s="12" t="s">
        <v>199</v>
      </c>
      <c r="G118" s="60" t="s">
        <v>201</v>
      </c>
      <c r="H118" s="32" t="s">
        <v>235</v>
      </c>
      <c r="I118" s="32" t="s">
        <v>202</v>
      </c>
      <c r="K118" s="13">
        <v>578</v>
      </c>
      <c r="L118" s="14">
        <v>275</v>
      </c>
      <c r="M118" s="14">
        <v>60</v>
      </c>
      <c r="N118" s="15">
        <f t="shared" si="12"/>
        <v>0.47577854671280279</v>
      </c>
      <c r="O118" s="16">
        <f t="shared" si="13"/>
        <v>0.10380622837370242</v>
      </c>
      <c r="Q118" s="13">
        <v>853</v>
      </c>
      <c r="R118" s="14">
        <v>55</v>
      </c>
      <c r="S118" s="14">
        <v>24</v>
      </c>
      <c r="T118" s="15">
        <f t="shared" si="14"/>
        <v>6.4478311840562713E-2</v>
      </c>
      <c r="U118" s="16">
        <f t="shared" si="15"/>
        <v>2.8135990621336461E-2</v>
      </c>
      <c r="W118" s="13">
        <v>29</v>
      </c>
      <c r="X118" s="14">
        <v>1</v>
      </c>
      <c r="Y118" s="14">
        <v>2</v>
      </c>
      <c r="Z118" s="15">
        <f t="shared" si="16"/>
        <v>3.4482758620689655E-2</v>
      </c>
      <c r="AA118" s="16">
        <f t="shared" si="17"/>
        <v>6.8965517241379309E-2</v>
      </c>
      <c r="AC118" s="17">
        <v>42736</v>
      </c>
      <c r="AD118" s="3" t="s">
        <v>208</v>
      </c>
      <c r="AE118" s="19">
        <v>0.86</v>
      </c>
      <c r="AF118" s="54">
        <v>225827</v>
      </c>
      <c r="AG118" s="67"/>
      <c r="AH118" s="14"/>
      <c r="AI118" s="64">
        <v>4901</v>
      </c>
    </row>
    <row r="119" spans="1:35" s="2" customFormat="1" ht="22.5" customHeight="1" x14ac:dyDescent="0.25">
      <c r="A119" s="12" t="s">
        <v>179</v>
      </c>
      <c r="B119" s="12" t="s">
        <v>70</v>
      </c>
      <c r="C119" s="31" t="str">
        <f>HYPERLINK(VLOOKUP(AI119,'Web Links - Do not remove'!A:E,4,FALSE),"Website")</f>
        <v>Website</v>
      </c>
      <c r="D119" s="31" t="str">
        <f>HYPERLINK(VLOOKUP(AI119,'Web Links - Do not remove'!A:E,5,FALSE),"Admissions")</f>
        <v>Admissions</v>
      </c>
      <c r="E119" s="58"/>
      <c r="F119" s="12" t="s">
        <v>199</v>
      </c>
      <c r="G119" s="60" t="s">
        <v>201</v>
      </c>
      <c r="H119" s="32" t="s">
        <v>522</v>
      </c>
      <c r="I119" s="32" t="s">
        <v>522</v>
      </c>
      <c r="K119" s="13">
        <v>500</v>
      </c>
      <c r="L119" s="14">
        <v>147</v>
      </c>
      <c r="M119" s="14">
        <v>44</v>
      </c>
      <c r="N119" s="15">
        <f t="shared" si="12"/>
        <v>0.29399999999999998</v>
      </c>
      <c r="O119" s="16">
        <f t="shared" si="13"/>
        <v>8.7999999999999995E-2</v>
      </c>
      <c r="Q119" s="13">
        <v>807</v>
      </c>
      <c r="R119" s="14">
        <v>75</v>
      </c>
      <c r="S119" s="14">
        <v>16</v>
      </c>
      <c r="T119" s="15">
        <f t="shared" si="14"/>
        <v>9.2936802973977689E-2</v>
      </c>
      <c r="U119" s="16">
        <f t="shared" si="15"/>
        <v>1.9826517967781909E-2</v>
      </c>
      <c r="W119" s="13">
        <v>45</v>
      </c>
      <c r="X119" s="14">
        <v>0</v>
      </c>
      <c r="Y119" s="14">
        <v>0</v>
      </c>
      <c r="Z119" s="15">
        <f t="shared" si="16"/>
        <v>0</v>
      </c>
      <c r="AA119" s="16">
        <f t="shared" si="17"/>
        <v>0</v>
      </c>
      <c r="AC119" s="17">
        <v>42522</v>
      </c>
      <c r="AD119" s="3" t="s">
        <v>207</v>
      </c>
      <c r="AE119" s="19">
        <v>0.8</v>
      </c>
      <c r="AF119" s="54">
        <v>124348</v>
      </c>
      <c r="AG119" s="67"/>
      <c r="AH119" s="14"/>
      <c r="AI119" s="64">
        <v>4902</v>
      </c>
    </row>
    <row r="120" spans="1:35" s="2" customFormat="1" ht="22.5" customHeight="1" x14ac:dyDescent="0.25">
      <c r="A120" s="12" t="s">
        <v>179</v>
      </c>
      <c r="B120" s="12" t="s">
        <v>85</v>
      </c>
      <c r="C120" s="31" t="str">
        <f>HYPERLINK(VLOOKUP(AI120,'Web Links - Do not remove'!A:E,4,FALSE),"Website")</f>
        <v>Website</v>
      </c>
      <c r="D120" s="31" t="str">
        <f>HYPERLINK(VLOOKUP(AI120,'Web Links - Do not remove'!A:E,5,FALSE),"Admissions")</f>
        <v>Admissions</v>
      </c>
      <c r="E120" s="58"/>
      <c r="F120" s="12" t="s">
        <v>199</v>
      </c>
      <c r="G120" s="60" t="s">
        <v>201</v>
      </c>
      <c r="H120" s="32" t="s">
        <v>201</v>
      </c>
      <c r="I120" s="32" t="s">
        <v>202</v>
      </c>
      <c r="K120" s="13">
        <v>574</v>
      </c>
      <c r="L120" s="14">
        <v>238</v>
      </c>
      <c r="M120" s="14">
        <v>63</v>
      </c>
      <c r="N120" s="15">
        <f t="shared" ref="N120:N147" si="18">+L120/K120</f>
        <v>0.41463414634146339</v>
      </c>
      <c r="O120" s="16">
        <f t="shared" ref="O120:O147" si="19">+M120/K120</f>
        <v>0.10975609756097561</v>
      </c>
      <c r="Q120" s="13">
        <v>575</v>
      </c>
      <c r="R120" s="14">
        <v>29</v>
      </c>
      <c r="S120" s="14">
        <v>9</v>
      </c>
      <c r="T120" s="15">
        <f t="shared" si="14"/>
        <v>5.0434782608695654E-2</v>
      </c>
      <c r="U120" s="16">
        <f t="shared" si="15"/>
        <v>1.5652173913043479E-2</v>
      </c>
      <c r="W120" s="13">
        <v>32</v>
      </c>
      <c r="X120" s="14">
        <v>0</v>
      </c>
      <c r="Y120" s="14">
        <v>0</v>
      </c>
      <c r="Z120" s="15">
        <f t="shared" si="16"/>
        <v>0</v>
      </c>
      <c r="AA120" s="16">
        <f t="shared" si="17"/>
        <v>0</v>
      </c>
      <c r="AC120" s="17">
        <v>42370</v>
      </c>
      <c r="AD120" s="3" t="s">
        <v>209</v>
      </c>
      <c r="AE120" s="19">
        <v>0.63</v>
      </c>
      <c r="AF120" s="54">
        <v>180241</v>
      </c>
      <c r="AG120" s="67"/>
      <c r="AH120" s="14"/>
      <c r="AI120" s="64">
        <v>4903</v>
      </c>
    </row>
    <row r="121" spans="1:35" s="2" customFormat="1" ht="22.5" customHeight="1" x14ac:dyDescent="0.25">
      <c r="A121" s="12" t="s">
        <v>179</v>
      </c>
      <c r="B121" s="12" t="s">
        <v>123</v>
      </c>
      <c r="C121" s="31" t="str">
        <f>HYPERLINK(VLOOKUP(AI121,'Web Links - Do not remove'!A:E,4,FALSE),"Website")</f>
        <v>Website</v>
      </c>
      <c r="D121" s="31" t="str">
        <f>HYPERLINK(VLOOKUP(AI121,'Web Links - Do not remove'!A:E,5,FALSE),"Admissions")</f>
        <v>Admissions</v>
      </c>
      <c r="E121" s="58"/>
      <c r="F121" s="12" t="s">
        <v>200</v>
      </c>
      <c r="G121" s="60" t="s">
        <v>201</v>
      </c>
      <c r="H121" s="32" t="s">
        <v>524</v>
      </c>
      <c r="I121" s="32" t="s">
        <v>202</v>
      </c>
      <c r="K121" s="13">
        <v>448</v>
      </c>
      <c r="L121" s="14">
        <v>150</v>
      </c>
      <c r="M121" s="14">
        <v>107</v>
      </c>
      <c r="N121" s="15">
        <f t="shared" si="18"/>
        <v>0.33482142857142855</v>
      </c>
      <c r="O121" s="16">
        <f t="shared" si="19"/>
        <v>0.23883928571428573</v>
      </c>
      <c r="Q121" s="13">
        <v>228</v>
      </c>
      <c r="R121" s="14">
        <v>0</v>
      </c>
      <c r="S121" s="14">
        <v>2</v>
      </c>
      <c r="T121" s="15">
        <f t="shared" si="14"/>
        <v>0</v>
      </c>
      <c r="U121" s="16">
        <f t="shared" si="15"/>
        <v>8.771929824561403E-3</v>
      </c>
      <c r="W121" s="13">
        <v>0</v>
      </c>
      <c r="X121" s="14">
        <v>0</v>
      </c>
      <c r="Y121" s="14">
        <v>0</v>
      </c>
      <c r="Z121" s="15">
        <v>0</v>
      </c>
      <c r="AA121" s="16">
        <v>0</v>
      </c>
      <c r="AC121" s="17">
        <v>42614</v>
      </c>
      <c r="AD121" s="3" t="s">
        <v>208</v>
      </c>
      <c r="AE121" s="19">
        <v>0.72</v>
      </c>
      <c r="AF121" s="54">
        <v>90118</v>
      </c>
      <c r="AG121" s="67"/>
      <c r="AH121" s="14"/>
      <c r="AI121" s="64">
        <v>4904</v>
      </c>
    </row>
    <row r="122" spans="1:35" s="2" customFormat="1" ht="22.5" customHeight="1" x14ac:dyDescent="0.25">
      <c r="A122" s="12" t="s">
        <v>181</v>
      </c>
      <c r="B122" s="12" t="s">
        <v>81</v>
      </c>
      <c r="C122" s="31" t="str">
        <f>HYPERLINK(VLOOKUP(AI122,'Web Links - Do not remove'!A:E,4,FALSE),"Website")</f>
        <v>Website</v>
      </c>
      <c r="D122" s="31" t="str">
        <f>HYPERLINK(VLOOKUP(AI122,'Web Links - Do not remove'!A:E,5,FALSE),"Admissions")</f>
        <v>Admissions</v>
      </c>
      <c r="E122" s="58"/>
      <c r="F122" s="12" t="s">
        <v>199</v>
      </c>
      <c r="G122" s="60" t="s">
        <v>201</v>
      </c>
      <c r="H122" s="32" t="s">
        <v>201</v>
      </c>
      <c r="I122" s="32" t="s">
        <v>201</v>
      </c>
      <c r="K122" s="13">
        <v>85</v>
      </c>
      <c r="L122" s="14">
        <v>19</v>
      </c>
      <c r="M122" s="14">
        <v>14</v>
      </c>
      <c r="N122" s="15">
        <f t="shared" si="18"/>
        <v>0.22352941176470589</v>
      </c>
      <c r="O122" s="16">
        <f t="shared" si="19"/>
        <v>0.16470588235294117</v>
      </c>
      <c r="Q122" s="13">
        <v>7290</v>
      </c>
      <c r="R122" s="14">
        <v>335</v>
      </c>
      <c r="S122" s="14">
        <v>127</v>
      </c>
      <c r="T122" s="15">
        <f t="shared" si="14"/>
        <v>4.5953360768175584E-2</v>
      </c>
      <c r="U122" s="16">
        <f t="shared" si="15"/>
        <v>1.7421124828532236E-2</v>
      </c>
      <c r="W122" s="13">
        <v>338</v>
      </c>
      <c r="X122" s="14">
        <v>6</v>
      </c>
      <c r="Y122" s="14">
        <v>2</v>
      </c>
      <c r="Z122" s="15">
        <f t="shared" si="16"/>
        <v>1.7751479289940829E-2</v>
      </c>
      <c r="AA122" s="16">
        <f t="shared" si="17"/>
        <v>5.9171597633136093E-3</v>
      </c>
      <c r="AC122" s="17">
        <v>42005</v>
      </c>
      <c r="AD122" s="3" t="s">
        <v>209</v>
      </c>
      <c r="AE122" s="19">
        <v>0.7</v>
      </c>
      <c r="AF122" s="54">
        <v>145588</v>
      </c>
      <c r="AG122" s="67"/>
      <c r="AH122" s="14"/>
      <c r="AI122" s="64">
        <v>5001</v>
      </c>
    </row>
    <row r="123" spans="1:35" s="43" customFormat="1" ht="22.5" customHeight="1" x14ac:dyDescent="0.25">
      <c r="A123" s="41" t="s">
        <v>177</v>
      </c>
      <c r="B123" s="41" t="s">
        <v>51</v>
      </c>
      <c r="C123" s="31" t="str">
        <f>HYPERLINK(VLOOKUP(AI123,'Web Links - Do not remove'!A:E,4,FALSE),"Website")</f>
        <v>Website</v>
      </c>
      <c r="D123" s="31" t="str">
        <f>HYPERLINK(VLOOKUP(AI123,'Web Links - Do not remove'!A:E,5,FALSE),"Admissions")</f>
        <v>Admissions</v>
      </c>
      <c r="E123" s="58"/>
      <c r="F123" s="41" t="s">
        <v>200</v>
      </c>
      <c r="G123" s="61" t="s">
        <v>201</v>
      </c>
      <c r="H123" s="42" t="s">
        <v>202</v>
      </c>
      <c r="I123" s="42" t="s">
        <v>522</v>
      </c>
      <c r="K123" s="44">
        <v>591</v>
      </c>
      <c r="L123" s="45">
        <v>320</v>
      </c>
      <c r="M123" s="45">
        <v>154</v>
      </c>
      <c r="N123" s="46">
        <f t="shared" si="18"/>
        <v>0.54145516074450084</v>
      </c>
      <c r="O123" s="47">
        <f t="shared" si="19"/>
        <v>0.26057529610829105</v>
      </c>
      <c r="Q123" s="44">
        <v>3653</v>
      </c>
      <c r="R123" s="45">
        <v>51</v>
      </c>
      <c r="S123" s="45">
        <v>20</v>
      </c>
      <c r="T123" s="46">
        <f t="shared" si="14"/>
        <v>1.3961127840131399E-2</v>
      </c>
      <c r="U123" s="47">
        <f t="shared" si="15"/>
        <v>5.4749520941691759E-3</v>
      </c>
      <c r="W123" s="97" t="s">
        <v>514</v>
      </c>
      <c r="X123" s="98"/>
      <c r="Y123" s="98"/>
      <c r="Z123" s="98"/>
      <c r="AA123" s="99"/>
      <c r="AC123" s="48">
        <v>42186</v>
      </c>
      <c r="AD123" s="49" t="s">
        <v>209</v>
      </c>
      <c r="AE123" s="50">
        <v>0.84</v>
      </c>
      <c r="AF123" s="56">
        <v>178701</v>
      </c>
      <c r="AG123" s="69"/>
      <c r="AH123" s="45"/>
      <c r="AI123" s="14">
        <v>5101</v>
      </c>
    </row>
    <row r="124" spans="1:35" s="2" customFormat="1" ht="22.5" customHeight="1" x14ac:dyDescent="0.25">
      <c r="A124" s="12" t="s">
        <v>177</v>
      </c>
      <c r="B124" s="12" t="s">
        <v>127</v>
      </c>
      <c r="C124" s="31" t="str">
        <f>HYPERLINK(VLOOKUP(AI124,'Web Links - Do not remove'!A:E,4,FALSE),"Website")</f>
        <v>Website</v>
      </c>
      <c r="D124" s="31" t="str">
        <f>HYPERLINK(VLOOKUP(AI124,'Web Links - Do not remove'!A:E,5,FALSE),"Admissions")</f>
        <v>Admissions</v>
      </c>
      <c r="E124" s="58"/>
      <c r="F124" s="12" t="s">
        <v>200</v>
      </c>
      <c r="G124" s="60" t="s">
        <v>201</v>
      </c>
      <c r="H124" s="32" t="s">
        <v>202</v>
      </c>
      <c r="I124" s="32" t="s">
        <v>202</v>
      </c>
      <c r="K124" s="13">
        <v>518</v>
      </c>
      <c r="L124" s="14">
        <v>270</v>
      </c>
      <c r="M124" s="14">
        <v>75</v>
      </c>
      <c r="N124" s="15">
        <f t="shared" si="18"/>
        <v>0.52123552123552119</v>
      </c>
      <c r="O124" s="16">
        <f t="shared" si="19"/>
        <v>0.14478764478764478</v>
      </c>
      <c r="Q124" s="13">
        <v>2918</v>
      </c>
      <c r="R124" s="14">
        <v>106</v>
      </c>
      <c r="S124" s="14">
        <v>25</v>
      </c>
      <c r="T124" s="15">
        <f t="shared" si="14"/>
        <v>3.6326250856751202E-2</v>
      </c>
      <c r="U124" s="16">
        <f t="shared" si="15"/>
        <v>8.5675119945167917E-3</v>
      </c>
      <c r="W124" s="97" t="s">
        <v>514</v>
      </c>
      <c r="X124" s="98"/>
      <c r="Y124" s="98"/>
      <c r="Z124" s="98"/>
      <c r="AA124" s="99"/>
      <c r="AC124" s="17">
        <v>42095</v>
      </c>
      <c r="AD124" s="3" t="s">
        <v>208</v>
      </c>
      <c r="AE124" s="19">
        <v>0.92</v>
      </c>
      <c r="AF124" s="54">
        <v>207330</v>
      </c>
      <c r="AG124" s="67"/>
      <c r="AH124" s="14"/>
      <c r="AI124" s="64">
        <v>5102</v>
      </c>
    </row>
    <row r="125" spans="1:35" s="2" customFormat="1" ht="22.5" customHeight="1" x14ac:dyDescent="0.25">
      <c r="A125" s="12" t="s">
        <v>177</v>
      </c>
      <c r="B125" s="12" t="s">
        <v>126</v>
      </c>
      <c r="C125" s="31" t="str">
        <f>HYPERLINK(VLOOKUP(AI125,'Web Links - Do not remove'!A:E,4,FALSE),"Website")</f>
        <v>Website</v>
      </c>
      <c r="D125" s="31" t="str">
        <f>HYPERLINK(VLOOKUP(AI125,'Web Links - Do not remove'!A:E,5,FALSE),"Admissions")</f>
        <v>Admissions</v>
      </c>
      <c r="E125" s="58"/>
      <c r="F125" s="12" t="s">
        <v>200</v>
      </c>
      <c r="G125" s="60" t="s">
        <v>201</v>
      </c>
      <c r="H125" s="32" t="s">
        <v>202</v>
      </c>
      <c r="I125" s="32" t="s">
        <v>202</v>
      </c>
      <c r="K125" s="13">
        <v>546</v>
      </c>
      <c r="L125" s="14">
        <v>253</v>
      </c>
      <c r="M125" s="14">
        <v>69</v>
      </c>
      <c r="N125" s="15">
        <f t="shared" si="18"/>
        <v>0.46336996336996339</v>
      </c>
      <c r="O125" s="16">
        <f t="shared" si="19"/>
        <v>0.12637362637362637</v>
      </c>
      <c r="Q125" s="13">
        <v>3648</v>
      </c>
      <c r="R125" s="14">
        <v>114</v>
      </c>
      <c r="S125" s="14">
        <v>35</v>
      </c>
      <c r="T125" s="15">
        <f t="shared" ref="T125:T147" si="20">+R125/Q125</f>
        <v>3.125E-2</v>
      </c>
      <c r="U125" s="16">
        <f t="shared" ref="U125:U147" si="21">+S125/Q125</f>
        <v>9.5942982456140354E-3</v>
      </c>
      <c r="W125" s="97" t="s">
        <v>514</v>
      </c>
      <c r="X125" s="98"/>
      <c r="Y125" s="98"/>
      <c r="Z125" s="98"/>
      <c r="AA125" s="99"/>
      <c r="AC125" s="17">
        <v>42370</v>
      </c>
      <c r="AD125" s="3" t="s">
        <v>209</v>
      </c>
      <c r="AE125" s="19">
        <v>0.86</v>
      </c>
      <c r="AF125" s="54">
        <v>153414</v>
      </c>
      <c r="AG125" s="67"/>
      <c r="AH125" s="14"/>
      <c r="AI125" s="64">
        <v>5103</v>
      </c>
    </row>
    <row r="126" spans="1:35" s="2" customFormat="1" ht="22.5" customHeight="1" x14ac:dyDescent="0.25">
      <c r="A126" s="12" t="s">
        <v>195</v>
      </c>
      <c r="B126" s="12" t="s">
        <v>128</v>
      </c>
      <c r="C126" s="31" t="str">
        <f>HYPERLINK(VLOOKUP(AI126,'Web Links - Do not remove'!A:E,4,FALSE),"Website")</f>
        <v>Website</v>
      </c>
      <c r="D126" s="31" t="str">
        <f>HYPERLINK(VLOOKUP(AI126,'Web Links - Do not remove'!A:E,5,FALSE),"Admissions")</f>
        <v>Admissions</v>
      </c>
      <c r="E126" s="58"/>
      <c r="F126" s="12" t="s">
        <v>200</v>
      </c>
      <c r="G126" s="60" t="s">
        <v>201</v>
      </c>
      <c r="H126" s="32" t="s">
        <v>202</v>
      </c>
      <c r="I126" s="32" t="s">
        <v>202</v>
      </c>
      <c r="K126" s="13">
        <v>156</v>
      </c>
      <c r="L126" s="14">
        <v>135</v>
      </c>
      <c r="M126" s="14">
        <v>54</v>
      </c>
      <c r="N126" s="15">
        <f t="shared" si="18"/>
        <v>0.86538461538461542</v>
      </c>
      <c r="O126" s="16">
        <f t="shared" si="19"/>
        <v>0.34615384615384615</v>
      </c>
      <c r="Q126" s="13">
        <v>544</v>
      </c>
      <c r="R126" s="14">
        <v>70</v>
      </c>
      <c r="S126" s="14">
        <v>16</v>
      </c>
      <c r="T126" s="15">
        <f t="shared" si="20"/>
        <v>0.12867647058823528</v>
      </c>
      <c r="U126" s="16">
        <f t="shared" si="21"/>
        <v>2.9411764705882353E-2</v>
      </c>
      <c r="W126" s="97" t="s">
        <v>514</v>
      </c>
      <c r="X126" s="98"/>
      <c r="Y126" s="98"/>
      <c r="Z126" s="98"/>
      <c r="AA126" s="99"/>
      <c r="AC126" s="17">
        <v>42309</v>
      </c>
      <c r="AD126" s="3" t="s">
        <v>207</v>
      </c>
      <c r="AE126" s="19">
        <v>0.96</v>
      </c>
      <c r="AF126" s="54">
        <v>163412</v>
      </c>
      <c r="AG126" s="67"/>
      <c r="AH126" s="14"/>
      <c r="AI126" s="64">
        <v>5201</v>
      </c>
    </row>
    <row r="127" spans="1:35" s="2" customFormat="1" ht="22.5" customHeight="1" x14ac:dyDescent="0.25">
      <c r="A127" s="12" t="s">
        <v>165</v>
      </c>
      <c r="B127" s="12" t="s">
        <v>23</v>
      </c>
      <c r="C127" s="31" t="s">
        <v>517</v>
      </c>
      <c r="D127" s="31" t="str">
        <f>HYPERLINK(VLOOKUP(AI127,'Web Links - Do not remove'!A:E,5,FALSE),"Admissions")</f>
        <v>Admissions</v>
      </c>
      <c r="E127" s="58"/>
      <c r="F127" s="12" t="s">
        <v>200</v>
      </c>
      <c r="G127" s="60" t="s">
        <v>201</v>
      </c>
      <c r="H127" s="32" t="s">
        <v>235</v>
      </c>
      <c r="I127" s="32" t="s">
        <v>202</v>
      </c>
      <c r="K127" s="13">
        <v>641</v>
      </c>
      <c r="L127" s="14">
        <v>181</v>
      </c>
      <c r="M127" s="14">
        <v>60</v>
      </c>
      <c r="N127" s="15">
        <f t="shared" si="18"/>
        <v>0.28237129485179407</v>
      </c>
      <c r="O127" s="16">
        <f t="shared" si="19"/>
        <v>9.3603744149765994E-2</v>
      </c>
      <c r="Q127" s="13">
        <v>1723</v>
      </c>
      <c r="R127" s="14">
        <v>36</v>
      </c>
      <c r="S127" s="14">
        <v>11</v>
      </c>
      <c r="T127" s="15">
        <f t="shared" si="20"/>
        <v>2.0893789901334881E-2</v>
      </c>
      <c r="U127" s="16">
        <f t="shared" si="21"/>
        <v>6.3842135809634359E-3</v>
      </c>
      <c r="W127" s="13">
        <v>38</v>
      </c>
      <c r="X127" s="14">
        <v>0</v>
      </c>
      <c r="Y127" s="14">
        <v>0</v>
      </c>
      <c r="Z127" s="15">
        <f>+X127/W127</f>
        <v>0</v>
      </c>
      <c r="AA127" s="16">
        <f>+Y127/W127</f>
        <v>0</v>
      </c>
      <c r="AC127" s="17">
        <v>42370</v>
      </c>
      <c r="AD127" s="3" t="s">
        <v>207</v>
      </c>
      <c r="AE127" s="19">
        <v>0.92</v>
      </c>
      <c r="AF127" s="54">
        <v>182971</v>
      </c>
      <c r="AG127" s="67"/>
      <c r="AH127" s="14"/>
      <c r="AI127" s="64">
        <v>5301</v>
      </c>
    </row>
    <row r="128" spans="1:35" s="2" customFormat="1" ht="22.5" customHeight="1" x14ac:dyDescent="0.25">
      <c r="A128" s="12" t="s">
        <v>165</v>
      </c>
      <c r="B128" s="12" t="s">
        <v>52</v>
      </c>
      <c r="C128" s="31" t="str">
        <f>HYPERLINK(VLOOKUP(AI128,'Web Links - Do not remove'!A:E,4,FALSE),"Website")</f>
        <v>Website</v>
      </c>
      <c r="D128" s="31" t="s">
        <v>523</v>
      </c>
      <c r="E128" s="58"/>
      <c r="F128" s="12" t="s">
        <v>199</v>
      </c>
      <c r="G128" s="60" t="s">
        <v>201</v>
      </c>
      <c r="H128" s="32" t="s">
        <v>235</v>
      </c>
      <c r="I128" s="32" t="s">
        <v>201</v>
      </c>
      <c r="K128" s="13">
        <v>284</v>
      </c>
      <c r="L128" s="14">
        <v>40</v>
      </c>
      <c r="M128" s="14">
        <v>24</v>
      </c>
      <c r="N128" s="15">
        <f t="shared" si="18"/>
        <v>0.14084507042253522</v>
      </c>
      <c r="O128" s="16">
        <f t="shared" si="19"/>
        <v>8.4507042253521125E-2</v>
      </c>
      <c r="Q128" s="13">
        <v>6216</v>
      </c>
      <c r="R128" s="14">
        <v>415</v>
      </c>
      <c r="S128" s="14">
        <v>88</v>
      </c>
      <c r="T128" s="15">
        <f t="shared" si="20"/>
        <v>6.6763191763191759E-2</v>
      </c>
      <c r="U128" s="16">
        <f t="shared" si="21"/>
        <v>1.4157014157014158E-2</v>
      </c>
      <c r="W128" s="13">
        <v>306</v>
      </c>
      <c r="X128" s="14">
        <v>0</v>
      </c>
      <c r="Y128" s="14">
        <v>3</v>
      </c>
      <c r="Z128" s="15">
        <f>+X128/W128</f>
        <v>0</v>
      </c>
      <c r="AA128" s="16">
        <f>+Y128/W128</f>
        <v>9.8039215686274508E-3</v>
      </c>
      <c r="AC128" s="17">
        <v>42339</v>
      </c>
      <c r="AD128" s="3" t="s">
        <v>209</v>
      </c>
      <c r="AE128" s="19">
        <v>0.94</v>
      </c>
      <c r="AF128" s="54">
        <v>261192</v>
      </c>
      <c r="AG128" s="67"/>
      <c r="AH128" s="14"/>
      <c r="AI128" s="64">
        <v>5302</v>
      </c>
    </row>
    <row r="129" spans="1:35" s="2" customFormat="1" ht="22.5" customHeight="1" x14ac:dyDescent="0.25">
      <c r="A129" s="12" t="s">
        <v>165</v>
      </c>
      <c r="B129" s="12" t="s">
        <v>129</v>
      </c>
      <c r="C129" s="31" t="str">
        <f>HYPERLINK(VLOOKUP(AI129,'Web Links - Do not remove'!A:E,4,FALSE),"Website")</f>
        <v>Website</v>
      </c>
      <c r="D129" s="31" t="str">
        <f>HYPERLINK(VLOOKUP(AI129,'Web Links - Do not remove'!A:E,5,FALSE),"Admissions")</f>
        <v>Admissions</v>
      </c>
      <c r="E129" s="58"/>
      <c r="F129" s="12" t="s">
        <v>200</v>
      </c>
      <c r="G129" s="60" t="s">
        <v>201</v>
      </c>
      <c r="H129" s="32" t="s">
        <v>202</v>
      </c>
      <c r="I129" s="32" t="s">
        <v>202</v>
      </c>
      <c r="K129" s="13">
        <v>756</v>
      </c>
      <c r="L129" s="14">
        <v>428</v>
      </c>
      <c r="M129" s="14">
        <v>156</v>
      </c>
      <c r="N129" s="15">
        <f t="shared" si="18"/>
        <v>0.56613756613756616</v>
      </c>
      <c r="O129" s="16">
        <f t="shared" si="19"/>
        <v>0.20634920634920634</v>
      </c>
      <c r="Q129" s="13">
        <v>1190</v>
      </c>
      <c r="R129" s="14">
        <v>66</v>
      </c>
      <c r="S129" s="14">
        <v>14</v>
      </c>
      <c r="T129" s="15">
        <f t="shared" si="20"/>
        <v>5.5462184873949577E-2</v>
      </c>
      <c r="U129" s="16">
        <f t="shared" si="21"/>
        <v>1.1764705882352941E-2</v>
      </c>
      <c r="W129" s="97" t="s">
        <v>514</v>
      </c>
      <c r="X129" s="98"/>
      <c r="Y129" s="98"/>
      <c r="Z129" s="98"/>
      <c r="AA129" s="99"/>
      <c r="AC129" s="17">
        <v>41518</v>
      </c>
      <c r="AD129" s="3" t="s">
        <v>209</v>
      </c>
      <c r="AE129" s="19">
        <v>0.88</v>
      </c>
      <c r="AF129" s="54">
        <v>185434</v>
      </c>
      <c r="AG129" s="67"/>
      <c r="AH129" s="14"/>
      <c r="AI129" s="64">
        <v>5303</v>
      </c>
    </row>
    <row r="130" spans="1:35" s="2" customFormat="1" ht="22.5" customHeight="1" x14ac:dyDescent="0.25">
      <c r="A130" s="12" t="s">
        <v>165</v>
      </c>
      <c r="B130" s="12" t="s">
        <v>141</v>
      </c>
      <c r="C130" s="31" t="str">
        <f>HYPERLINK(VLOOKUP(AI130,'Web Links - Do not remove'!A:E,4,FALSE),"Website")</f>
        <v>Website</v>
      </c>
      <c r="D130" s="31" t="str">
        <f>HYPERLINK(VLOOKUP(AI130,'Web Links - Do not remove'!A:E,5,FALSE),"Admissions")</f>
        <v>Admissions</v>
      </c>
      <c r="E130" s="58"/>
      <c r="F130" s="12" t="s">
        <v>199</v>
      </c>
      <c r="G130" s="60" t="s">
        <v>201</v>
      </c>
      <c r="H130" s="32" t="s">
        <v>201</v>
      </c>
      <c r="I130" s="32" t="s">
        <v>201</v>
      </c>
      <c r="K130" s="13">
        <v>298</v>
      </c>
      <c r="L130" s="14">
        <v>51</v>
      </c>
      <c r="M130" s="14">
        <v>13</v>
      </c>
      <c r="N130" s="15">
        <f t="shared" si="18"/>
        <v>0.17114093959731544</v>
      </c>
      <c r="O130" s="16">
        <f t="shared" si="19"/>
        <v>4.3624161073825503E-2</v>
      </c>
      <c r="Q130" s="13">
        <v>5634</v>
      </c>
      <c r="R130" s="14">
        <v>515</v>
      </c>
      <c r="S130" s="14">
        <v>79</v>
      </c>
      <c r="T130" s="15">
        <f t="shared" si="20"/>
        <v>9.140930067447639E-2</v>
      </c>
      <c r="U130" s="16">
        <f t="shared" si="21"/>
        <v>1.4022009229676962E-2</v>
      </c>
      <c r="W130" s="13">
        <v>405</v>
      </c>
      <c r="X130" s="14">
        <v>21</v>
      </c>
      <c r="Y130" s="14">
        <v>7</v>
      </c>
      <c r="Z130" s="15">
        <f t="shared" ref="Z130:Z138" si="22">+X130/W130</f>
        <v>5.185185185185185E-2</v>
      </c>
      <c r="AA130" s="16">
        <f t="shared" ref="AA130:AA138" si="23">+Y130/W130</f>
        <v>1.7283950617283949E-2</v>
      </c>
      <c r="AC130" s="17">
        <v>42005</v>
      </c>
      <c r="AD130" s="3" t="s">
        <v>211</v>
      </c>
      <c r="AE130" s="19">
        <v>0.78</v>
      </c>
      <c r="AF130" s="54">
        <v>171082</v>
      </c>
      <c r="AG130" s="67"/>
      <c r="AH130" s="14"/>
      <c r="AI130" s="64">
        <v>5304</v>
      </c>
    </row>
    <row r="131" spans="1:35" s="2" customFormat="1" ht="22.5" customHeight="1" x14ac:dyDescent="0.25">
      <c r="A131" s="12" t="s">
        <v>154</v>
      </c>
      <c r="B131" s="12" t="s">
        <v>11</v>
      </c>
      <c r="C131" s="31" t="str">
        <f>HYPERLINK(VLOOKUP(AI131,'Web Links - Do not remove'!A:E,4,FALSE),"Website")</f>
        <v>Website</v>
      </c>
      <c r="D131" s="31" t="str">
        <f>HYPERLINK(VLOOKUP(AI131,'Web Links - Do not remove'!A:E,5,FALSE),"Admissions")</f>
        <v>Admissions</v>
      </c>
      <c r="E131" s="58"/>
      <c r="F131" s="12" t="s">
        <v>199</v>
      </c>
      <c r="G131" s="60" t="s">
        <v>201</v>
      </c>
      <c r="H131" s="32" t="s">
        <v>201</v>
      </c>
      <c r="I131" s="32" t="s">
        <v>202</v>
      </c>
      <c r="K131" s="13">
        <v>1882</v>
      </c>
      <c r="L131" s="14">
        <v>501</v>
      </c>
      <c r="M131" s="14">
        <v>155</v>
      </c>
      <c r="N131" s="15">
        <f t="shared" si="18"/>
        <v>0.26620616365568545</v>
      </c>
      <c r="O131" s="16">
        <f t="shared" si="19"/>
        <v>8.2359192348565355E-2</v>
      </c>
      <c r="Q131" s="13">
        <v>5483</v>
      </c>
      <c r="R131" s="14">
        <v>324</v>
      </c>
      <c r="S131" s="14">
        <v>29</v>
      </c>
      <c r="T131" s="15">
        <f t="shared" si="20"/>
        <v>5.9091738099580522E-2</v>
      </c>
      <c r="U131" s="16">
        <f t="shared" si="21"/>
        <v>5.2890753237278864E-3</v>
      </c>
      <c r="W131" s="13">
        <v>255</v>
      </c>
      <c r="X131" s="14">
        <v>4</v>
      </c>
      <c r="Y131" s="14">
        <v>1</v>
      </c>
      <c r="Z131" s="15">
        <f t="shared" si="22"/>
        <v>1.5686274509803921E-2</v>
      </c>
      <c r="AA131" s="16">
        <f t="shared" si="23"/>
        <v>3.9215686274509803E-3</v>
      </c>
      <c r="AC131" s="17">
        <v>42248</v>
      </c>
      <c r="AD131" s="3" t="s">
        <v>208</v>
      </c>
      <c r="AE131" s="19">
        <v>0.75</v>
      </c>
      <c r="AF131" s="54">
        <v>108136</v>
      </c>
      <c r="AG131" s="67"/>
      <c r="AH131" s="14"/>
      <c r="AI131" s="64">
        <v>5401</v>
      </c>
    </row>
    <row r="132" spans="1:35" s="2" customFormat="1" ht="22.5" customHeight="1" x14ac:dyDescent="0.25">
      <c r="A132" s="12" t="s">
        <v>154</v>
      </c>
      <c r="B132" s="12" t="s">
        <v>48</v>
      </c>
      <c r="C132" s="31" t="str">
        <f>HYPERLINK(VLOOKUP(AI132,'Web Links - Do not remove'!A:E,4,FALSE),"Website")</f>
        <v>Website</v>
      </c>
      <c r="D132" s="31" t="str">
        <f>HYPERLINK(VLOOKUP(AI132,'Web Links - Do not remove'!A:E,5,FALSE),"Admissions")</f>
        <v>Admissions</v>
      </c>
      <c r="E132" s="58"/>
      <c r="F132" s="12" t="s">
        <v>200</v>
      </c>
      <c r="G132" s="60" t="s">
        <v>201</v>
      </c>
      <c r="H132" s="32" t="s">
        <v>201</v>
      </c>
      <c r="I132" s="32" t="s">
        <v>202</v>
      </c>
      <c r="K132" s="13">
        <v>3857</v>
      </c>
      <c r="L132" s="14">
        <v>824</v>
      </c>
      <c r="M132" s="14">
        <v>226</v>
      </c>
      <c r="N132" s="15">
        <f t="shared" si="18"/>
        <v>0.21363754213119004</v>
      </c>
      <c r="O132" s="16">
        <f t="shared" si="19"/>
        <v>5.8594762768991442E-2</v>
      </c>
      <c r="Q132" s="13">
        <v>1124</v>
      </c>
      <c r="R132" s="14">
        <v>75</v>
      </c>
      <c r="S132" s="14">
        <v>15</v>
      </c>
      <c r="T132" s="15">
        <f t="shared" si="20"/>
        <v>6.6725978647686826E-2</v>
      </c>
      <c r="U132" s="16">
        <f t="shared" si="21"/>
        <v>1.3345195729537367E-2</v>
      </c>
      <c r="W132" s="13">
        <v>35</v>
      </c>
      <c r="X132" s="14">
        <v>0</v>
      </c>
      <c r="Y132" s="14">
        <v>0</v>
      </c>
      <c r="Z132" s="15">
        <f t="shared" si="22"/>
        <v>0</v>
      </c>
      <c r="AA132" s="16">
        <f t="shared" si="23"/>
        <v>0</v>
      </c>
      <c r="AC132" s="17">
        <v>41640</v>
      </c>
      <c r="AD132" s="3" t="s">
        <v>207</v>
      </c>
      <c r="AE132" s="19">
        <v>0.64</v>
      </c>
      <c r="AF132" s="54">
        <v>129291</v>
      </c>
      <c r="AG132" s="67"/>
      <c r="AH132" s="14"/>
      <c r="AI132" s="64">
        <v>5402</v>
      </c>
    </row>
    <row r="133" spans="1:35" s="2" customFormat="1" ht="22.5" customHeight="1" x14ac:dyDescent="0.25">
      <c r="A133" s="12" t="s">
        <v>154</v>
      </c>
      <c r="B133" s="12" t="s">
        <v>77</v>
      </c>
      <c r="C133" s="31" t="str">
        <f>HYPERLINK(VLOOKUP(AI133,'Web Links - Do not remove'!A:E,4,FALSE),"Website")</f>
        <v>Website</v>
      </c>
      <c r="D133" s="31" t="str">
        <f>HYPERLINK(VLOOKUP(AI133,'Web Links - Do not remove'!A:E,5,FALSE),"Admissions")</f>
        <v>Admissions</v>
      </c>
      <c r="E133" s="58"/>
      <c r="F133" s="12" t="s">
        <v>200</v>
      </c>
      <c r="G133" s="60" t="s">
        <v>201</v>
      </c>
      <c r="H133" s="32" t="s">
        <v>235</v>
      </c>
      <c r="I133" s="32" t="s">
        <v>202</v>
      </c>
      <c r="K133" s="13">
        <v>3747</v>
      </c>
      <c r="L133" s="14">
        <v>870</v>
      </c>
      <c r="M133" s="14">
        <v>159</v>
      </c>
      <c r="N133" s="15">
        <f t="shared" si="18"/>
        <v>0.23218574859887911</v>
      </c>
      <c r="O133" s="16">
        <f t="shared" si="19"/>
        <v>4.2433947157726179E-2</v>
      </c>
      <c r="Q133" s="13">
        <v>1091</v>
      </c>
      <c r="R133" s="14">
        <v>78</v>
      </c>
      <c r="S133" s="14">
        <v>5</v>
      </c>
      <c r="T133" s="15">
        <f t="shared" si="20"/>
        <v>7.1494042163153068E-2</v>
      </c>
      <c r="U133" s="16">
        <f t="shared" si="21"/>
        <v>4.5829514207149404E-3</v>
      </c>
      <c r="W133" s="13">
        <v>32</v>
      </c>
      <c r="X133" s="14">
        <v>0</v>
      </c>
      <c r="Y133" s="14">
        <v>0</v>
      </c>
      <c r="Z133" s="15">
        <f t="shared" si="22"/>
        <v>0</v>
      </c>
      <c r="AA133" s="16">
        <f t="shared" si="23"/>
        <v>0</v>
      </c>
      <c r="AC133" s="17">
        <v>41487</v>
      </c>
      <c r="AD133" s="3" t="s">
        <v>209</v>
      </c>
      <c r="AE133" s="19">
        <v>0.81</v>
      </c>
      <c r="AF133" s="54">
        <v>139077</v>
      </c>
      <c r="AG133" s="67"/>
      <c r="AH133" s="14"/>
      <c r="AI133" s="64">
        <v>5403</v>
      </c>
    </row>
    <row r="134" spans="1:35" s="2" customFormat="1" ht="22.5" customHeight="1" x14ac:dyDescent="0.25">
      <c r="A134" s="12" t="s">
        <v>154</v>
      </c>
      <c r="B134" s="12" t="s">
        <v>78</v>
      </c>
      <c r="C134" s="31" t="str">
        <f>HYPERLINK(VLOOKUP(AI134,'Web Links - Do not remove'!A:E,4,FALSE),"Website")</f>
        <v>Website</v>
      </c>
      <c r="D134" s="31" t="str">
        <f>HYPERLINK(VLOOKUP(AI134,'Web Links - Do not remove'!A:E,5,FALSE),"Admissions")</f>
        <v>Admissions</v>
      </c>
      <c r="E134" s="58"/>
      <c r="F134" s="12" t="s">
        <v>200</v>
      </c>
      <c r="G134" s="60" t="s">
        <v>201</v>
      </c>
      <c r="H134" s="32" t="s">
        <v>235</v>
      </c>
      <c r="I134" s="32" t="s">
        <v>202</v>
      </c>
      <c r="K134" s="13">
        <v>3234</v>
      </c>
      <c r="L134" s="14">
        <v>516</v>
      </c>
      <c r="M134" s="14">
        <v>100</v>
      </c>
      <c r="N134" s="15">
        <f t="shared" si="18"/>
        <v>0.15955473098330242</v>
      </c>
      <c r="O134" s="16">
        <f t="shared" si="19"/>
        <v>3.0921459492888066E-2</v>
      </c>
      <c r="Q134" s="13">
        <v>693</v>
      </c>
      <c r="R134" s="14">
        <v>19</v>
      </c>
      <c r="S134" s="14">
        <v>3</v>
      </c>
      <c r="T134" s="15">
        <f t="shared" si="20"/>
        <v>2.7417027417027416E-2</v>
      </c>
      <c r="U134" s="16">
        <f t="shared" si="21"/>
        <v>4.329004329004329E-3</v>
      </c>
      <c r="W134" s="13">
        <v>27</v>
      </c>
      <c r="X134" s="14">
        <v>0</v>
      </c>
      <c r="Y134" s="14">
        <v>0</v>
      </c>
      <c r="Z134" s="15">
        <f t="shared" si="22"/>
        <v>0</v>
      </c>
      <c r="AA134" s="16">
        <f t="shared" si="23"/>
        <v>0</v>
      </c>
      <c r="AC134" s="17">
        <v>41275</v>
      </c>
      <c r="AD134" s="3" t="s">
        <v>208</v>
      </c>
      <c r="AE134" s="19">
        <v>0.84</v>
      </c>
      <c r="AF134" s="54">
        <v>143867</v>
      </c>
      <c r="AG134" s="67"/>
      <c r="AH134" s="14"/>
      <c r="AI134" s="64">
        <v>5404</v>
      </c>
    </row>
    <row r="135" spans="1:35" s="2" customFormat="1" ht="22.5" customHeight="1" x14ac:dyDescent="0.25">
      <c r="A135" s="12" t="s">
        <v>154</v>
      </c>
      <c r="B135" s="12" t="s">
        <v>79</v>
      </c>
      <c r="C135" s="31" t="str">
        <f>HYPERLINK(VLOOKUP(AI135,'Web Links - Do not remove'!A:E,4,FALSE),"Website")</f>
        <v>Website</v>
      </c>
      <c r="D135" s="31" t="str">
        <f>HYPERLINK(VLOOKUP(AI135,'Web Links - Do not remove'!A:E,5,FALSE),"Admissions")</f>
        <v>Admissions</v>
      </c>
      <c r="E135" s="58"/>
      <c r="F135" s="12" t="s">
        <v>200</v>
      </c>
      <c r="G135" s="60" t="s">
        <v>201</v>
      </c>
      <c r="H135" s="32" t="s">
        <v>235</v>
      </c>
      <c r="I135" s="32" t="s">
        <v>202</v>
      </c>
      <c r="K135" s="13">
        <v>3564</v>
      </c>
      <c r="L135" s="14">
        <v>746</v>
      </c>
      <c r="M135" s="14">
        <v>163</v>
      </c>
      <c r="N135" s="15">
        <f t="shared" si="18"/>
        <v>0.20931537598204264</v>
      </c>
      <c r="O135" s="16">
        <f t="shared" si="19"/>
        <v>4.5735129068462402E-2</v>
      </c>
      <c r="Q135" s="13">
        <v>887</v>
      </c>
      <c r="R135" s="14">
        <v>91</v>
      </c>
      <c r="S135" s="14">
        <v>17</v>
      </c>
      <c r="T135" s="15">
        <f t="shared" si="20"/>
        <v>0.10259301014656144</v>
      </c>
      <c r="U135" s="16">
        <f t="shared" si="21"/>
        <v>1.9165727170236752E-2</v>
      </c>
      <c r="W135" s="13">
        <v>28</v>
      </c>
      <c r="X135" s="14">
        <v>0</v>
      </c>
      <c r="Y135" s="14">
        <v>0</v>
      </c>
      <c r="Z135" s="15">
        <f t="shared" si="22"/>
        <v>0</v>
      </c>
      <c r="AA135" s="16">
        <f t="shared" si="23"/>
        <v>0</v>
      </c>
      <c r="AC135" s="17">
        <v>41548</v>
      </c>
      <c r="AD135" s="3" t="s">
        <v>209</v>
      </c>
      <c r="AE135" s="19">
        <v>0.84</v>
      </c>
      <c r="AF135" s="54">
        <v>141489</v>
      </c>
      <c r="AG135" s="67"/>
      <c r="AH135" s="14"/>
      <c r="AI135" s="64">
        <v>5405</v>
      </c>
    </row>
    <row r="136" spans="1:35" s="2" customFormat="1" ht="22.5" customHeight="1" x14ac:dyDescent="0.25">
      <c r="A136" s="12" t="s">
        <v>154</v>
      </c>
      <c r="B136" s="12" t="s">
        <v>130</v>
      </c>
      <c r="C136" s="31" t="str">
        <f>HYPERLINK(VLOOKUP(AI136,'Web Links - Do not remove'!A:E,4,FALSE),"Website")</f>
        <v>Website</v>
      </c>
      <c r="D136" s="31" t="str">
        <f>HYPERLINK(VLOOKUP(AI136,'Web Links - Do not remove'!A:E,5,FALSE),"Admissions")</f>
        <v>Admissions</v>
      </c>
      <c r="E136" s="58"/>
      <c r="F136" s="12" t="s">
        <v>200</v>
      </c>
      <c r="G136" s="60" t="s">
        <v>201</v>
      </c>
      <c r="H136" s="32" t="s">
        <v>202</v>
      </c>
      <c r="I136" s="32" t="s">
        <v>202</v>
      </c>
      <c r="K136" s="13">
        <v>3715</v>
      </c>
      <c r="L136" s="14">
        <v>327</v>
      </c>
      <c r="M136" s="14">
        <v>45</v>
      </c>
      <c r="N136" s="15">
        <f t="shared" si="18"/>
        <v>8.8021534320323017E-2</v>
      </c>
      <c r="O136" s="16">
        <f t="shared" si="19"/>
        <v>1.2113055181695828E-2</v>
      </c>
      <c r="Q136" s="13">
        <v>1074</v>
      </c>
      <c r="R136" s="14">
        <v>34</v>
      </c>
      <c r="S136" s="14">
        <v>5</v>
      </c>
      <c r="T136" s="15">
        <f t="shared" si="20"/>
        <v>3.165735567970205E-2</v>
      </c>
      <c r="U136" s="16">
        <f t="shared" si="21"/>
        <v>4.6554934823091251E-3</v>
      </c>
      <c r="W136" s="13"/>
      <c r="X136" s="14"/>
      <c r="Y136" s="14" t="s">
        <v>514</v>
      </c>
      <c r="Z136" s="15"/>
      <c r="AA136" s="16"/>
      <c r="AC136" s="17">
        <v>41791</v>
      </c>
      <c r="AD136" s="3" t="s">
        <v>209</v>
      </c>
      <c r="AE136" s="19">
        <v>1</v>
      </c>
      <c r="AF136" s="54" t="s">
        <v>226</v>
      </c>
      <c r="AG136" s="67"/>
      <c r="AH136" s="14"/>
      <c r="AI136" s="64">
        <v>5406</v>
      </c>
    </row>
    <row r="137" spans="1:35" s="2" customFormat="1" ht="22.5" customHeight="1" x14ac:dyDescent="0.25">
      <c r="A137" s="12" t="s">
        <v>154</v>
      </c>
      <c r="B137" s="12" t="s">
        <v>131</v>
      </c>
      <c r="C137" s="31" t="str">
        <f>HYPERLINK(VLOOKUP(AI137,'Web Links - Do not remove'!A:E,4,FALSE),"Website")</f>
        <v>Website</v>
      </c>
      <c r="D137" s="31" t="s">
        <v>523</v>
      </c>
      <c r="E137" s="58"/>
      <c r="F137" s="12" t="s">
        <v>200</v>
      </c>
      <c r="G137" s="60" t="s">
        <v>201</v>
      </c>
      <c r="H137" s="32" t="s">
        <v>202</v>
      </c>
      <c r="I137" s="32" t="s">
        <v>202</v>
      </c>
      <c r="K137" s="13">
        <v>3853</v>
      </c>
      <c r="L137" s="14">
        <v>1036</v>
      </c>
      <c r="M137" s="14">
        <v>219</v>
      </c>
      <c r="N137" s="15">
        <f t="shared" si="18"/>
        <v>0.26888139112379966</v>
      </c>
      <c r="O137" s="16">
        <f t="shared" si="19"/>
        <v>5.6838826888139113E-2</v>
      </c>
      <c r="Q137" s="13">
        <v>1005</v>
      </c>
      <c r="R137" s="14">
        <v>46</v>
      </c>
      <c r="S137" s="14">
        <v>11</v>
      </c>
      <c r="T137" s="15">
        <f t="shared" si="20"/>
        <v>4.5771144278606964E-2</v>
      </c>
      <c r="U137" s="16">
        <f t="shared" si="21"/>
        <v>1.0945273631840797E-2</v>
      </c>
      <c r="W137" s="13">
        <v>31</v>
      </c>
      <c r="X137" s="14">
        <v>0</v>
      </c>
      <c r="Y137" s="14">
        <v>0</v>
      </c>
      <c r="Z137" s="15">
        <f t="shared" si="22"/>
        <v>0</v>
      </c>
      <c r="AA137" s="16">
        <f t="shared" si="23"/>
        <v>0</v>
      </c>
      <c r="AC137" s="17">
        <v>41518</v>
      </c>
      <c r="AD137" s="3" t="s">
        <v>209</v>
      </c>
      <c r="AE137" s="19">
        <v>0.74</v>
      </c>
      <c r="AF137" s="54">
        <v>126686</v>
      </c>
      <c r="AG137" s="67"/>
      <c r="AH137" s="14"/>
      <c r="AI137" s="64">
        <v>5407</v>
      </c>
    </row>
    <row r="138" spans="1:35" s="2" customFormat="1" ht="22.5" customHeight="1" x14ac:dyDescent="0.25">
      <c r="A138" s="12" t="s">
        <v>154</v>
      </c>
      <c r="B138" s="12" t="s">
        <v>133</v>
      </c>
      <c r="C138" s="31" t="str">
        <f>HYPERLINK(VLOOKUP(AI138,'Web Links - Do not remove'!A:E,4,FALSE),"Website")</f>
        <v>Website</v>
      </c>
      <c r="D138" s="31" t="str">
        <f>HYPERLINK(VLOOKUP(AI138,'Web Links - Do not remove'!A:E,5,FALSE),"Admissions")</f>
        <v>Admissions</v>
      </c>
      <c r="E138" s="58"/>
      <c r="F138" s="12" t="s">
        <v>200</v>
      </c>
      <c r="G138" s="60" t="s">
        <v>201</v>
      </c>
      <c r="H138" s="32" t="s">
        <v>235</v>
      </c>
      <c r="I138" s="32" t="s">
        <v>202</v>
      </c>
      <c r="K138" s="13">
        <v>3886</v>
      </c>
      <c r="L138" s="14">
        <v>847</v>
      </c>
      <c r="M138" s="14">
        <v>185</v>
      </c>
      <c r="N138" s="15">
        <f t="shared" si="18"/>
        <v>0.2179619145651055</v>
      </c>
      <c r="O138" s="16">
        <f t="shared" si="19"/>
        <v>4.7606793618116316E-2</v>
      </c>
      <c r="Q138" s="13">
        <v>1237</v>
      </c>
      <c r="R138" s="14">
        <v>145</v>
      </c>
      <c r="S138" s="14">
        <v>24</v>
      </c>
      <c r="T138" s="15">
        <f t="shared" si="20"/>
        <v>0.11721907841552143</v>
      </c>
      <c r="U138" s="16">
        <f t="shared" si="21"/>
        <v>1.9401778496362168E-2</v>
      </c>
      <c r="W138" s="13">
        <v>36</v>
      </c>
      <c r="X138" s="14">
        <v>0</v>
      </c>
      <c r="Y138" s="14">
        <v>0</v>
      </c>
      <c r="Z138" s="15">
        <f t="shared" si="22"/>
        <v>0</v>
      </c>
      <c r="AA138" s="16">
        <f t="shared" si="23"/>
        <v>0</v>
      </c>
      <c r="AC138" s="17">
        <v>41640</v>
      </c>
      <c r="AD138" s="3" t="s">
        <v>207</v>
      </c>
      <c r="AE138" s="19">
        <v>0.84</v>
      </c>
      <c r="AF138" s="54">
        <v>130476</v>
      </c>
      <c r="AG138" s="67"/>
      <c r="AH138" s="14"/>
      <c r="AI138" s="64">
        <v>5408</v>
      </c>
    </row>
    <row r="139" spans="1:35" s="2" customFormat="1" ht="22.5" customHeight="1" x14ac:dyDescent="0.25">
      <c r="A139" s="12" t="s">
        <v>154</v>
      </c>
      <c r="B139" s="12" t="s">
        <v>132</v>
      </c>
      <c r="C139" s="31" t="str">
        <f>HYPERLINK(VLOOKUP(AI139,'Web Links - Do not remove'!A:E,4,FALSE),"Website")</f>
        <v>Website</v>
      </c>
      <c r="D139" s="31" t="s">
        <v>523</v>
      </c>
      <c r="E139" s="58"/>
      <c r="F139" s="12" t="s">
        <v>200</v>
      </c>
      <c r="G139" s="60" t="s">
        <v>201</v>
      </c>
      <c r="H139" s="32" t="s">
        <v>202</v>
      </c>
      <c r="I139" s="32" t="s">
        <v>202</v>
      </c>
      <c r="K139" s="13">
        <v>3214</v>
      </c>
      <c r="L139" s="14">
        <v>301</v>
      </c>
      <c r="M139" s="14">
        <v>44</v>
      </c>
      <c r="N139" s="15">
        <f t="shared" si="18"/>
        <v>9.3652769135034231E-2</v>
      </c>
      <c r="O139" s="16">
        <f t="shared" si="19"/>
        <v>1.3690105787181083E-2</v>
      </c>
      <c r="Q139" s="13">
        <v>707</v>
      </c>
      <c r="R139" s="14">
        <v>50</v>
      </c>
      <c r="S139" s="14">
        <v>5</v>
      </c>
      <c r="T139" s="15">
        <f t="shared" si="20"/>
        <v>7.0721357850070721E-2</v>
      </c>
      <c r="U139" s="16">
        <f t="shared" si="21"/>
        <v>7.0721357850070717E-3</v>
      </c>
      <c r="W139" s="97" t="s">
        <v>514</v>
      </c>
      <c r="X139" s="98"/>
      <c r="Y139" s="98"/>
      <c r="Z139" s="98"/>
      <c r="AA139" s="99"/>
      <c r="AC139" s="17">
        <v>41640</v>
      </c>
      <c r="AD139" s="3" t="s">
        <v>208</v>
      </c>
      <c r="AE139" s="19" t="s">
        <v>226</v>
      </c>
      <c r="AF139" s="54" t="s">
        <v>226</v>
      </c>
      <c r="AG139" s="67"/>
      <c r="AH139" s="14"/>
      <c r="AI139" s="64">
        <v>5409</v>
      </c>
    </row>
    <row r="140" spans="1:35" s="43" customFormat="1" ht="22.5" customHeight="1" x14ac:dyDescent="0.25">
      <c r="A140" s="41" t="s">
        <v>154</v>
      </c>
      <c r="B140" s="41" t="s">
        <v>134</v>
      </c>
      <c r="C140" s="31" t="str">
        <f>HYPERLINK(VLOOKUP(AI140,'Web Links - Do not remove'!A:E,4,FALSE),"Website")</f>
        <v>Website</v>
      </c>
      <c r="D140" s="31" t="str">
        <f>HYPERLINK(VLOOKUP(AI140,'Web Links - Do not remove'!A:E,5,FALSE),"Admissions")</f>
        <v>Admissions</v>
      </c>
      <c r="E140" s="58"/>
      <c r="F140" s="41" t="s">
        <v>200</v>
      </c>
      <c r="G140" s="61" t="s">
        <v>201</v>
      </c>
      <c r="H140" s="42" t="s">
        <v>202</v>
      </c>
      <c r="I140" s="42" t="s">
        <v>202</v>
      </c>
      <c r="K140" s="44">
        <v>3771</v>
      </c>
      <c r="L140" s="45">
        <v>650</v>
      </c>
      <c r="M140" s="45">
        <v>197</v>
      </c>
      <c r="N140" s="46">
        <f t="shared" si="18"/>
        <v>0.17236807212940863</v>
      </c>
      <c r="O140" s="47">
        <f t="shared" si="19"/>
        <v>5.2240784937682312E-2</v>
      </c>
      <c r="Q140" s="44">
        <v>1320</v>
      </c>
      <c r="R140" s="45">
        <v>113</v>
      </c>
      <c r="S140" s="45">
        <v>26</v>
      </c>
      <c r="T140" s="46">
        <f t="shared" si="20"/>
        <v>8.5606060606060602E-2</v>
      </c>
      <c r="U140" s="47">
        <f t="shared" si="21"/>
        <v>1.9696969696969695E-2</v>
      </c>
      <c r="W140" s="44">
        <v>50</v>
      </c>
      <c r="X140" s="45">
        <v>2</v>
      </c>
      <c r="Y140" s="45">
        <v>1</v>
      </c>
      <c r="Z140" s="46">
        <f>+X140/W140</f>
        <v>0.04</v>
      </c>
      <c r="AA140" s="47">
        <f>+Y140/W140</f>
        <v>0.02</v>
      </c>
      <c r="AC140" s="48">
        <v>41640</v>
      </c>
      <c r="AD140" s="49" t="s">
        <v>208</v>
      </c>
      <c r="AE140" s="50">
        <v>0.67</v>
      </c>
      <c r="AF140" s="56">
        <v>117099</v>
      </c>
      <c r="AG140" s="69"/>
      <c r="AH140" s="45"/>
      <c r="AI140" s="64">
        <v>5410</v>
      </c>
    </row>
    <row r="141" spans="1:35" s="2" customFormat="1" ht="22.5" customHeight="1" x14ac:dyDescent="0.25">
      <c r="A141" s="12" t="s">
        <v>196</v>
      </c>
      <c r="B141" s="12" t="s">
        <v>135</v>
      </c>
      <c r="C141" s="31" t="str">
        <f>HYPERLINK(VLOOKUP(AI141,'Web Links - Do not remove'!A:E,4,FALSE),"Website")</f>
        <v>Website</v>
      </c>
      <c r="D141" s="31" t="str">
        <f>HYPERLINK(VLOOKUP(AI141,'Web Links - Do not remove'!A:E,5,FALSE),"Admissions")</f>
        <v>Admissions</v>
      </c>
      <c r="E141" s="58"/>
      <c r="F141" s="12" t="s">
        <v>200</v>
      </c>
      <c r="G141" s="60" t="s">
        <v>201</v>
      </c>
      <c r="H141" s="32" t="s">
        <v>201</v>
      </c>
      <c r="I141" s="32" t="s">
        <v>201</v>
      </c>
      <c r="K141" s="13">
        <v>526</v>
      </c>
      <c r="L141" s="14">
        <v>348</v>
      </c>
      <c r="M141" s="14">
        <v>95</v>
      </c>
      <c r="N141" s="15">
        <f t="shared" si="18"/>
        <v>0.66159695817490494</v>
      </c>
      <c r="O141" s="16">
        <f t="shared" si="19"/>
        <v>0.1806083650190114</v>
      </c>
      <c r="Q141" s="13">
        <v>2980</v>
      </c>
      <c r="R141" s="14">
        <v>137</v>
      </c>
      <c r="S141" s="14">
        <v>28</v>
      </c>
      <c r="T141" s="15">
        <f t="shared" si="20"/>
        <v>4.5973154362416106E-2</v>
      </c>
      <c r="U141" s="16">
        <f t="shared" si="21"/>
        <v>9.3959731543624154E-3</v>
      </c>
      <c r="W141" s="13">
        <v>203</v>
      </c>
      <c r="X141" s="14">
        <v>13</v>
      </c>
      <c r="Y141" s="14">
        <v>2</v>
      </c>
      <c r="Z141" s="15">
        <f>+X141/W141</f>
        <v>6.4039408866995079E-2</v>
      </c>
      <c r="AA141" s="16">
        <f>+Y141/W141</f>
        <v>9.852216748768473E-3</v>
      </c>
      <c r="AC141" s="17">
        <v>42370</v>
      </c>
      <c r="AD141" s="3" t="s">
        <v>207</v>
      </c>
      <c r="AE141" s="19">
        <v>0.91</v>
      </c>
      <c r="AF141" s="54">
        <v>173812</v>
      </c>
      <c r="AG141" s="67"/>
      <c r="AH141" s="14"/>
      <c r="AI141" s="64">
        <v>5501</v>
      </c>
    </row>
    <row r="142" spans="1:35" s="2" customFormat="1" ht="22.5" customHeight="1" x14ac:dyDescent="0.25">
      <c r="A142" s="12" t="s">
        <v>166</v>
      </c>
      <c r="B142" s="12" t="s">
        <v>24</v>
      </c>
      <c r="C142" s="31" t="str">
        <f>HYPERLINK(VLOOKUP(AI142,'Web Links - Do not remove'!A:E,4,FALSE),"Website")</f>
        <v>Website</v>
      </c>
      <c r="D142" s="31" t="str">
        <f>HYPERLINK(VLOOKUP(AI142,'Web Links - Do not remove'!A:E,5,FALSE),"Admissions")</f>
        <v>Admissions</v>
      </c>
      <c r="E142" s="58"/>
      <c r="F142" s="12" t="s">
        <v>200</v>
      </c>
      <c r="G142" s="60" t="s">
        <v>201</v>
      </c>
      <c r="H142" s="32" t="s">
        <v>235</v>
      </c>
      <c r="I142" s="32" t="s">
        <v>202</v>
      </c>
      <c r="K142" s="13">
        <v>1003</v>
      </c>
      <c r="L142" s="14">
        <v>371</v>
      </c>
      <c r="M142" s="14">
        <v>73</v>
      </c>
      <c r="N142" s="15">
        <f t="shared" si="18"/>
        <v>0.36989032901296109</v>
      </c>
      <c r="O142" s="16">
        <f t="shared" si="19"/>
        <v>7.278165503489531E-2</v>
      </c>
      <c r="Q142" s="13">
        <v>5707</v>
      </c>
      <c r="R142" s="14">
        <v>442</v>
      </c>
      <c r="S142" s="14">
        <v>78</v>
      </c>
      <c r="T142" s="15">
        <f t="shared" si="20"/>
        <v>7.7448747152619596E-2</v>
      </c>
      <c r="U142" s="16">
        <f t="shared" si="21"/>
        <v>1.366742596810934E-2</v>
      </c>
      <c r="W142" s="13">
        <v>19</v>
      </c>
      <c r="X142" s="14">
        <v>0</v>
      </c>
      <c r="Y142" s="14">
        <v>0</v>
      </c>
      <c r="Z142" s="15">
        <f>+X142/W142</f>
        <v>0</v>
      </c>
      <c r="AA142" s="16">
        <f>+Y142/W142</f>
        <v>0</v>
      </c>
      <c r="AC142" s="17">
        <v>42370</v>
      </c>
      <c r="AD142" s="3" t="s">
        <v>207</v>
      </c>
      <c r="AE142" s="19">
        <v>0.82</v>
      </c>
      <c r="AF142" s="54">
        <v>180172</v>
      </c>
      <c r="AG142" s="67"/>
      <c r="AH142" s="14"/>
      <c r="AI142" s="64">
        <v>5601</v>
      </c>
    </row>
    <row r="143" spans="1:35" s="2" customFormat="1" ht="22.5" customHeight="1" x14ac:dyDescent="0.25">
      <c r="A143" s="12" t="s">
        <v>166</v>
      </c>
      <c r="B143" s="12" t="s">
        <v>137</v>
      </c>
      <c r="C143" s="31" t="str">
        <f>HYPERLINK(VLOOKUP(AI143,'Web Links - Do not remove'!A:E,4,FALSE),"Website")</f>
        <v>Website</v>
      </c>
      <c r="D143" s="31" t="str">
        <f>HYPERLINK(VLOOKUP(AI143,'Web Links - Do not remove'!A:E,5,FALSE),"Admissions")</f>
        <v>Admissions</v>
      </c>
      <c r="E143" s="58"/>
      <c r="F143" s="12" t="s">
        <v>200</v>
      </c>
      <c r="G143" s="60" t="s">
        <v>201</v>
      </c>
      <c r="H143" s="32" t="s">
        <v>201</v>
      </c>
      <c r="I143" s="32" t="s">
        <v>201</v>
      </c>
      <c r="K143" s="13">
        <v>900</v>
      </c>
      <c r="L143" s="14">
        <v>133</v>
      </c>
      <c r="M143" s="14">
        <v>74</v>
      </c>
      <c r="N143" s="15">
        <f t="shared" si="18"/>
        <v>0.14777777777777779</v>
      </c>
      <c r="O143" s="16">
        <f t="shared" si="19"/>
        <v>8.2222222222222224E-2</v>
      </c>
      <c r="Q143" s="13">
        <v>4146</v>
      </c>
      <c r="R143" s="14">
        <v>432</v>
      </c>
      <c r="S143" s="14">
        <v>79</v>
      </c>
      <c r="T143" s="15">
        <f t="shared" si="20"/>
        <v>0.10419681620839363</v>
      </c>
      <c r="U143" s="16">
        <f t="shared" si="21"/>
        <v>1.9054510371442353E-2</v>
      </c>
      <c r="W143" s="13">
        <v>407</v>
      </c>
      <c r="X143" s="14">
        <v>28</v>
      </c>
      <c r="Y143" s="14">
        <v>8</v>
      </c>
      <c r="Z143" s="15">
        <f>+X143/W143</f>
        <v>6.8796068796068796E-2</v>
      </c>
      <c r="AA143" s="16">
        <f>+Y143/W143</f>
        <v>1.9656019656019656E-2</v>
      </c>
      <c r="AC143" s="17">
        <v>42461</v>
      </c>
      <c r="AD143" s="3" t="s">
        <v>207</v>
      </c>
      <c r="AE143" s="19">
        <v>0.81</v>
      </c>
      <c r="AF143" s="54">
        <v>179531</v>
      </c>
      <c r="AG143" s="67"/>
      <c r="AH143" s="14"/>
      <c r="AI143" s="64">
        <v>5602</v>
      </c>
    </row>
    <row r="144" spans="1:35" s="2" customFormat="1" ht="22.5" customHeight="1" x14ac:dyDescent="0.25">
      <c r="A144" s="12" t="s">
        <v>166</v>
      </c>
      <c r="B144" s="12" t="s">
        <v>142</v>
      </c>
      <c r="C144" s="31" t="str">
        <f>HYPERLINK(VLOOKUP(AI144,'Web Links - Do not remove'!A:E,4,FALSE),"Website")</f>
        <v>Website</v>
      </c>
      <c r="D144" s="31" t="str">
        <f>HYPERLINK(VLOOKUP(AI144,'Web Links - Do not remove'!A:E,5,FALSE),"Admissions")</f>
        <v>Admissions</v>
      </c>
      <c r="E144" s="58"/>
      <c r="F144" s="12" t="s">
        <v>200</v>
      </c>
      <c r="G144" s="60" t="s">
        <v>201</v>
      </c>
      <c r="H144" s="32" t="s">
        <v>235</v>
      </c>
      <c r="I144" s="32" t="s">
        <v>202</v>
      </c>
      <c r="K144" s="13">
        <v>1106</v>
      </c>
      <c r="L144" s="14">
        <v>289</v>
      </c>
      <c r="M144" s="14">
        <v>113</v>
      </c>
      <c r="N144" s="15">
        <f t="shared" si="18"/>
        <v>0.2613019891500904</v>
      </c>
      <c r="O144" s="16">
        <f t="shared" si="19"/>
        <v>0.10216998191681737</v>
      </c>
      <c r="Q144" s="13">
        <v>7323</v>
      </c>
      <c r="R144" s="14">
        <v>346</v>
      </c>
      <c r="S144" s="14">
        <v>101</v>
      </c>
      <c r="T144" s="15">
        <f t="shared" si="20"/>
        <v>4.7248395466338931E-2</v>
      </c>
      <c r="U144" s="16">
        <f t="shared" si="21"/>
        <v>1.3792161682370614E-2</v>
      </c>
      <c r="W144" s="13">
        <v>341</v>
      </c>
      <c r="X144" s="14">
        <v>0</v>
      </c>
      <c r="Y144" s="14">
        <v>2</v>
      </c>
      <c r="Z144" s="15">
        <f>+X144/W144</f>
        <v>0</v>
      </c>
      <c r="AA144" s="16">
        <f>+Y144/W144</f>
        <v>5.8651026392961877E-3</v>
      </c>
      <c r="AC144" s="17">
        <v>42370</v>
      </c>
      <c r="AD144" s="3" t="s">
        <v>207</v>
      </c>
      <c r="AE144" s="19">
        <v>0.83</v>
      </c>
      <c r="AF144" s="54">
        <v>201370</v>
      </c>
      <c r="AG144" s="67"/>
      <c r="AH144" s="14"/>
      <c r="AI144" s="64">
        <v>5603</v>
      </c>
    </row>
    <row r="145" spans="1:35" s="2" customFormat="1" ht="22.5" customHeight="1" x14ac:dyDescent="0.25">
      <c r="A145" s="12" t="s">
        <v>166</v>
      </c>
      <c r="B145" s="12" t="s">
        <v>143</v>
      </c>
      <c r="C145" s="31" t="str">
        <f>HYPERLINK(VLOOKUP(AI145,'Web Links - Do not remove'!A:E,4,FALSE),"Website")</f>
        <v>Website</v>
      </c>
      <c r="D145" s="31" t="str">
        <f>HYPERLINK(VLOOKUP(AI145,'Web Links - Do not remove'!A:E,5,FALSE),"Admissions")</f>
        <v>Admissions</v>
      </c>
      <c r="E145" s="58"/>
      <c r="F145" s="12" t="s">
        <v>199</v>
      </c>
      <c r="G145" s="60" t="s">
        <v>201</v>
      </c>
      <c r="H145" s="32" t="s">
        <v>202</v>
      </c>
      <c r="I145" s="32" t="s">
        <v>202</v>
      </c>
      <c r="K145" s="13">
        <v>728</v>
      </c>
      <c r="L145" s="14">
        <v>107</v>
      </c>
      <c r="M145" s="14">
        <v>13</v>
      </c>
      <c r="N145" s="15">
        <f t="shared" si="18"/>
        <v>0.14697802197802198</v>
      </c>
      <c r="O145" s="16">
        <f t="shared" si="19"/>
        <v>1.7857142857142856E-2</v>
      </c>
      <c r="Q145" s="13">
        <v>3671</v>
      </c>
      <c r="R145" s="14">
        <v>200</v>
      </c>
      <c r="S145" s="14">
        <v>30</v>
      </c>
      <c r="T145" s="15">
        <f t="shared" si="20"/>
        <v>5.4481067828929447E-2</v>
      </c>
      <c r="U145" s="16">
        <f t="shared" si="21"/>
        <v>8.1721601743394174E-3</v>
      </c>
      <c r="W145" s="97" t="s">
        <v>514</v>
      </c>
      <c r="X145" s="98"/>
      <c r="Y145" s="98"/>
      <c r="Z145" s="98"/>
      <c r="AA145" s="99"/>
      <c r="AC145" s="17">
        <v>42461</v>
      </c>
      <c r="AD145" s="3" t="s">
        <v>208</v>
      </c>
      <c r="AE145" s="19">
        <v>1</v>
      </c>
      <c r="AF145" s="54">
        <v>206269</v>
      </c>
      <c r="AG145" s="67"/>
      <c r="AH145" s="14"/>
      <c r="AI145" s="64">
        <v>5604</v>
      </c>
    </row>
    <row r="146" spans="1:35" s="2" customFormat="1" ht="22.5" customHeight="1" x14ac:dyDescent="0.25">
      <c r="A146" s="12" t="s">
        <v>197</v>
      </c>
      <c r="B146" s="12" t="s">
        <v>136</v>
      </c>
      <c r="C146" s="31" t="str">
        <f>HYPERLINK(VLOOKUP(AI146,'Web Links - Do not remove'!A:E,4,FALSE),"Website")</f>
        <v>Website</v>
      </c>
      <c r="D146" s="31" t="str">
        <f>HYPERLINK(VLOOKUP(AI146,'Web Links - Do not remove'!A:E,5,FALSE),"Admissions")</f>
        <v>Admissions</v>
      </c>
      <c r="E146" s="58"/>
      <c r="F146" s="12" t="s">
        <v>200</v>
      </c>
      <c r="G146" s="60" t="s">
        <v>201</v>
      </c>
      <c r="H146" s="32" t="s">
        <v>235</v>
      </c>
      <c r="I146" s="32" t="s">
        <v>201</v>
      </c>
      <c r="K146" s="13">
        <v>98</v>
      </c>
      <c r="L146" s="14">
        <v>83</v>
      </c>
      <c r="M146" s="14">
        <v>38</v>
      </c>
      <c r="N146" s="15">
        <f t="shared" si="18"/>
        <v>0.84693877551020413</v>
      </c>
      <c r="O146" s="16">
        <f t="shared" si="19"/>
        <v>0.38775510204081631</v>
      </c>
      <c r="Q146" s="13">
        <v>5733</v>
      </c>
      <c r="R146" s="14">
        <v>534</v>
      </c>
      <c r="S146" s="14">
        <v>80</v>
      </c>
      <c r="T146" s="15">
        <f t="shared" si="20"/>
        <v>9.3144950287807435E-2</v>
      </c>
      <c r="U146" s="16">
        <f t="shared" si="21"/>
        <v>1.3954299668585383E-2</v>
      </c>
      <c r="W146" s="13">
        <v>26</v>
      </c>
      <c r="X146" s="14">
        <v>0</v>
      </c>
      <c r="Y146" s="14">
        <v>1</v>
      </c>
      <c r="Z146" s="15">
        <f>+X146/W146</f>
        <v>0</v>
      </c>
      <c r="AA146" s="16">
        <f>+Y146/W146</f>
        <v>3.8461538461538464E-2</v>
      </c>
      <c r="AC146" s="17">
        <v>42370</v>
      </c>
      <c r="AD146" s="3" t="s">
        <v>207</v>
      </c>
      <c r="AE146" s="19">
        <v>0.84</v>
      </c>
      <c r="AF146" s="54">
        <v>199117</v>
      </c>
      <c r="AG146" s="67"/>
      <c r="AH146" s="14"/>
      <c r="AI146" s="64">
        <v>5701</v>
      </c>
    </row>
    <row r="147" spans="1:35" s="2" customFormat="1" ht="22.5" customHeight="1" x14ac:dyDescent="0.25">
      <c r="A147" s="12" t="s">
        <v>198</v>
      </c>
      <c r="B147" s="12" t="s">
        <v>138</v>
      </c>
      <c r="C147" s="31" t="str">
        <f>HYPERLINK(VLOOKUP(AI147,'Web Links - Do not remove'!A:E,4,FALSE),"Website")</f>
        <v>Website</v>
      </c>
      <c r="D147" s="31" t="str">
        <f>HYPERLINK(VLOOKUP(AI147,'Web Links - Do not remove'!A:E,5,FALSE),"Admissions")</f>
        <v>Admissions</v>
      </c>
      <c r="E147" s="58"/>
      <c r="F147" s="12" t="s">
        <v>200</v>
      </c>
      <c r="G147" s="60" t="s">
        <v>201</v>
      </c>
      <c r="H147" s="32" t="s">
        <v>202</v>
      </c>
      <c r="I147" s="32" t="s">
        <v>522</v>
      </c>
      <c r="K147" s="13">
        <v>946</v>
      </c>
      <c r="L147" s="14">
        <v>433</v>
      </c>
      <c r="M147" s="14">
        <v>142</v>
      </c>
      <c r="N147" s="15">
        <f t="shared" si="18"/>
        <v>0.45771670190274844</v>
      </c>
      <c r="O147" s="16">
        <f t="shared" si="19"/>
        <v>0.15010570824524314</v>
      </c>
      <c r="Q147" s="13">
        <v>7625</v>
      </c>
      <c r="R147" s="14">
        <v>367</v>
      </c>
      <c r="S147" s="14">
        <v>128</v>
      </c>
      <c r="T147" s="15">
        <f t="shared" si="20"/>
        <v>4.8131147540983604E-2</v>
      </c>
      <c r="U147" s="16">
        <f t="shared" si="21"/>
        <v>1.6786885245901641E-2</v>
      </c>
      <c r="W147" s="97" t="s">
        <v>514</v>
      </c>
      <c r="X147" s="98"/>
      <c r="Y147" s="98"/>
      <c r="Z147" s="98"/>
      <c r="AA147" s="99"/>
      <c r="AC147" s="17">
        <v>42370</v>
      </c>
      <c r="AD147" s="3" t="s">
        <v>207</v>
      </c>
      <c r="AE147" s="19">
        <v>0.88</v>
      </c>
      <c r="AF147" s="54">
        <v>165034</v>
      </c>
      <c r="AG147" s="67"/>
      <c r="AH147" s="14"/>
      <c r="AI147" s="64">
        <v>5801</v>
      </c>
    </row>
    <row r="148" spans="1:35" s="2" customFormat="1" ht="22.5" customHeight="1" x14ac:dyDescent="0.25">
      <c r="A148" s="12" t="s">
        <v>198</v>
      </c>
      <c r="B148" s="12" t="s">
        <v>145</v>
      </c>
      <c r="C148" s="31" t="str">
        <f>HYPERLINK(VLOOKUP(AI148,'Web Links - Do not remove'!A:E,4,FALSE),"Website")</f>
        <v>Website</v>
      </c>
      <c r="D148" s="31" t="str">
        <f>HYPERLINK(VLOOKUP(AI148,'Web Links - Do not remove'!A:E,5,FALSE),"Admissions")</f>
        <v>Admissions</v>
      </c>
      <c r="E148" s="58"/>
      <c r="F148" s="12" t="s">
        <v>200</v>
      </c>
      <c r="G148" s="60" t="s">
        <v>201</v>
      </c>
      <c r="H148" s="32" t="s">
        <v>202</v>
      </c>
      <c r="I148" s="32" t="s">
        <v>202</v>
      </c>
      <c r="K148" s="13">
        <v>576</v>
      </c>
      <c r="L148" s="14">
        <v>305</v>
      </c>
      <c r="M148" s="14">
        <v>57</v>
      </c>
      <c r="N148" s="74">
        <f>+L148/K148</f>
        <v>0.52951388888888884</v>
      </c>
      <c r="O148" s="75">
        <f>+M148/K148</f>
        <v>9.8958333333333329E-2</v>
      </c>
      <c r="P148" s="51"/>
      <c r="Q148" s="13">
        <v>131</v>
      </c>
      <c r="R148" s="14">
        <v>27</v>
      </c>
      <c r="S148" s="14">
        <v>3</v>
      </c>
      <c r="T148" s="74">
        <f>+R148/Q148</f>
        <v>0.20610687022900764</v>
      </c>
      <c r="U148" s="75">
        <f>+S148/Q148</f>
        <v>2.2900763358778626E-2</v>
      </c>
      <c r="W148" s="97" t="s">
        <v>514</v>
      </c>
      <c r="X148" s="98"/>
      <c r="Y148" s="98"/>
      <c r="Z148" s="98"/>
      <c r="AA148" s="99"/>
      <c r="AC148" s="17">
        <v>42248</v>
      </c>
      <c r="AD148" s="3" t="s">
        <v>208</v>
      </c>
      <c r="AE148" s="19" t="s">
        <v>226</v>
      </c>
      <c r="AF148" s="54" t="s">
        <v>226</v>
      </c>
      <c r="AG148" s="67"/>
      <c r="AH148" s="14"/>
      <c r="AI148" s="64">
        <v>5802</v>
      </c>
    </row>
    <row r="149" spans="1:35" s="2" customFormat="1" ht="22.5" customHeight="1" x14ac:dyDescent="0.25">
      <c r="A149" s="12" t="s">
        <v>176</v>
      </c>
      <c r="B149" s="12" t="s">
        <v>50</v>
      </c>
      <c r="C149" s="31" t="str">
        <f>HYPERLINK(VLOOKUP(AI149,'Web Links - Do not remove'!A:E,4,FALSE),"Website")</f>
        <v>Website</v>
      </c>
      <c r="D149" s="31" t="str">
        <f>HYPERLINK(VLOOKUP(AI149,'Web Links - Do not remove'!A:E,5,FALSE),"Admissions")</f>
        <v>Admissions</v>
      </c>
      <c r="E149" s="58"/>
      <c r="F149" s="12" t="s">
        <v>199</v>
      </c>
      <c r="G149" s="60" t="s">
        <v>201</v>
      </c>
      <c r="H149" s="32" t="s">
        <v>201</v>
      </c>
      <c r="I149" s="32" t="s">
        <v>201</v>
      </c>
      <c r="K149" s="13">
        <v>759</v>
      </c>
      <c r="L149" s="14">
        <v>352</v>
      </c>
      <c r="M149" s="14">
        <v>143</v>
      </c>
      <c r="N149" s="15">
        <f>+L149/K149</f>
        <v>0.46376811594202899</v>
      </c>
      <c r="O149" s="16">
        <f>+M149/K149</f>
        <v>0.18840579710144928</v>
      </c>
      <c r="Q149" s="13">
        <v>6147</v>
      </c>
      <c r="R149" s="14">
        <v>400</v>
      </c>
      <c r="S149" s="14">
        <v>107</v>
      </c>
      <c r="T149" s="15">
        <f>+R149/Q149</f>
        <v>6.5072393037253942E-2</v>
      </c>
      <c r="U149" s="16">
        <f>+S149/Q149</f>
        <v>1.7406865137465432E-2</v>
      </c>
      <c r="W149" s="13">
        <v>291</v>
      </c>
      <c r="X149" s="14">
        <v>5</v>
      </c>
      <c r="Y149" s="14">
        <v>4</v>
      </c>
      <c r="Z149" s="15">
        <f>+X149/W149</f>
        <v>1.7182130584192441E-2</v>
      </c>
      <c r="AA149" s="16">
        <f>+Y149/W149</f>
        <v>1.3745704467353952E-2</v>
      </c>
      <c r="AC149" s="17">
        <v>42370</v>
      </c>
      <c r="AD149" s="3" t="s">
        <v>207</v>
      </c>
      <c r="AE149" s="19">
        <v>0.9</v>
      </c>
      <c r="AF149" s="54">
        <v>195406</v>
      </c>
      <c r="AG149" s="67"/>
      <c r="AH149" s="14"/>
      <c r="AI149" s="64">
        <v>5901</v>
      </c>
    </row>
    <row r="150" spans="1:35" s="84" customFormat="1" ht="22.5" customHeight="1" x14ac:dyDescent="0.25">
      <c r="A150" s="80" t="s">
        <v>176</v>
      </c>
      <c r="B150" s="96" t="s">
        <v>139</v>
      </c>
      <c r="C150" s="95" t="s">
        <v>517</v>
      </c>
      <c r="D150" s="95" t="s">
        <v>523</v>
      </c>
      <c r="E150" s="81"/>
      <c r="F150" s="80" t="s">
        <v>200</v>
      </c>
      <c r="G150" s="82" t="s">
        <v>201</v>
      </c>
      <c r="H150" s="83" t="s">
        <v>202</v>
      </c>
      <c r="I150" s="83" t="s">
        <v>202</v>
      </c>
      <c r="K150" s="85">
        <v>765</v>
      </c>
      <c r="L150" s="86">
        <v>278</v>
      </c>
      <c r="M150" s="86">
        <v>132</v>
      </c>
      <c r="N150" s="87">
        <f>+L150/K150</f>
        <v>0.3633986928104575</v>
      </c>
      <c r="O150" s="88">
        <f>+M150/K150</f>
        <v>0.17254901960784313</v>
      </c>
      <c r="Q150" s="85">
        <v>4688</v>
      </c>
      <c r="R150" s="86">
        <v>203</v>
      </c>
      <c r="S150" s="86">
        <v>42</v>
      </c>
      <c r="T150" s="87">
        <f>+R150/Q150</f>
        <v>4.3302047781569965E-2</v>
      </c>
      <c r="U150" s="88">
        <f>+S150/Q150</f>
        <v>8.9590443686006823E-3</v>
      </c>
      <c r="W150" s="100" t="s">
        <v>514</v>
      </c>
      <c r="X150" s="101"/>
      <c r="Y150" s="101"/>
      <c r="Z150" s="101"/>
      <c r="AA150" s="102"/>
      <c r="AC150" s="89">
        <v>42005</v>
      </c>
      <c r="AD150" s="90" t="s">
        <v>207</v>
      </c>
      <c r="AE150" s="91">
        <v>0.85</v>
      </c>
      <c r="AF150" s="92">
        <v>133514</v>
      </c>
      <c r="AG150" s="93"/>
      <c r="AH150" s="86"/>
      <c r="AI150" s="94">
        <v>5902</v>
      </c>
    </row>
    <row r="151" spans="1:35" s="2" customFormat="1" ht="22.5" customHeight="1" x14ac:dyDescent="0.25">
      <c r="A151" s="12" t="s">
        <v>174</v>
      </c>
      <c r="B151" s="12" t="s">
        <v>46</v>
      </c>
      <c r="C151" s="31" t="str">
        <f>HYPERLINK(VLOOKUP(AI151,'Web Links - Do not remove'!A:E,4,FALSE),"Website")</f>
        <v>Website</v>
      </c>
      <c r="D151" s="31" t="str">
        <f>HYPERLINK(VLOOKUP(AI151,'Web Links - Do not remove'!A:E,5,FALSE),"Admissions")</f>
        <v>Admissions</v>
      </c>
      <c r="E151" s="58"/>
      <c r="F151" s="12" t="s">
        <v>200</v>
      </c>
      <c r="G151" s="60" t="s">
        <v>201</v>
      </c>
      <c r="H151" s="32" t="s">
        <v>202</v>
      </c>
      <c r="I151" s="32" t="s">
        <v>202</v>
      </c>
      <c r="K151" s="13">
        <v>160</v>
      </c>
      <c r="L151" s="14">
        <v>90</v>
      </c>
      <c r="M151" s="14">
        <v>49</v>
      </c>
      <c r="N151" s="15">
        <f>+L151/K151</f>
        <v>0.5625</v>
      </c>
      <c r="O151" s="16">
        <f>+M151/K151</f>
        <v>0.30625000000000002</v>
      </c>
      <c r="Q151" s="13">
        <v>1780</v>
      </c>
      <c r="R151" s="14">
        <v>67</v>
      </c>
      <c r="S151" s="14">
        <v>26</v>
      </c>
      <c r="T151" s="15">
        <f>+R151/Q151</f>
        <v>3.7640449438202245E-2</v>
      </c>
      <c r="U151" s="16">
        <f>+S151/Q151</f>
        <v>1.4606741573033709E-2</v>
      </c>
      <c r="W151" s="97" t="s">
        <v>514</v>
      </c>
      <c r="X151" s="98"/>
      <c r="Y151" s="98"/>
      <c r="Z151" s="98"/>
      <c r="AA151" s="99"/>
      <c r="AC151" s="17">
        <v>42370</v>
      </c>
      <c r="AD151" s="3" t="s">
        <v>208</v>
      </c>
      <c r="AE151" s="19">
        <v>0.87</v>
      </c>
      <c r="AF151" s="54">
        <v>153435</v>
      </c>
      <c r="AG151" s="67"/>
      <c r="AH151" s="14"/>
      <c r="AI151" s="64">
        <v>6001</v>
      </c>
    </row>
    <row r="152" spans="1:35" s="2" customFormat="1" ht="22.5" customHeight="1" x14ac:dyDescent="0.25">
      <c r="A152" s="12" t="s">
        <v>174</v>
      </c>
      <c r="B152" s="12" t="s">
        <v>149</v>
      </c>
      <c r="C152" s="31" t="str">
        <f>HYPERLINK(VLOOKUP(AI152,'Web Links - Do not remove'!A:E,4,FALSE),"Website")</f>
        <v>Website</v>
      </c>
      <c r="D152" s="31" t="str">
        <f>HYPERLINK(VLOOKUP(AI152,'Web Links - Do not remove'!A:E,5,FALSE),"Admissions")</f>
        <v>Admissions</v>
      </c>
      <c r="E152" s="58"/>
      <c r="F152" s="12" t="s">
        <v>200</v>
      </c>
      <c r="G152" s="60" t="s">
        <v>201</v>
      </c>
      <c r="H152" s="32" t="s">
        <v>201</v>
      </c>
      <c r="I152" s="32" t="s">
        <v>202</v>
      </c>
      <c r="K152" s="13">
        <v>182</v>
      </c>
      <c r="L152" s="14">
        <v>103</v>
      </c>
      <c r="M152" s="14">
        <v>65</v>
      </c>
      <c r="N152" s="15">
        <f>+L152/K152</f>
        <v>0.56593406593406592</v>
      </c>
      <c r="O152" s="16">
        <f>+M152/K152</f>
        <v>0.35714285714285715</v>
      </c>
      <c r="Q152" s="13">
        <v>4126</v>
      </c>
      <c r="R152" s="14">
        <v>706</v>
      </c>
      <c r="S152" s="14">
        <v>47</v>
      </c>
      <c r="T152" s="15">
        <f>+R152/Q152</f>
        <v>0.17111003393116819</v>
      </c>
      <c r="U152" s="16">
        <f>+S152/Q152</f>
        <v>1.1391177896267571E-2</v>
      </c>
      <c r="W152" s="13">
        <v>244</v>
      </c>
      <c r="X152" s="14">
        <v>22</v>
      </c>
      <c r="Y152" s="14">
        <v>0</v>
      </c>
      <c r="Z152" s="15">
        <f>+X152/W152</f>
        <v>9.0163934426229511E-2</v>
      </c>
      <c r="AA152" s="16">
        <f>+Y152/W152</f>
        <v>0</v>
      </c>
      <c r="AC152" s="17">
        <v>42248</v>
      </c>
      <c r="AD152" s="3" t="s">
        <v>209</v>
      </c>
      <c r="AE152" s="19">
        <v>0.88</v>
      </c>
      <c r="AF152" s="54">
        <v>165289</v>
      </c>
      <c r="AG152" s="67"/>
      <c r="AH152" s="14"/>
      <c r="AI152" s="64">
        <v>6002</v>
      </c>
    </row>
    <row r="153" spans="1:35" ht="22.5" customHeight="1" x14ac:dyDescent="0.25">
      <c r="AC153" s="17"/>
    </row>
    <row r="154" spans="1:35" ht="22.5" customHeight="1" x14ac:dyDescent="0.25">
      <c r="AC154" s="17"/>
    </row>
    <row r="155" spans="1:35" ht="22.5" customHeight="1" x14ac:dyDescent="0.25">
      <c r="AC155" s="17"/>
    </row>
    <row r="157" spans="1:35" ht="22.5" customHeight="1" x14ac:dyDescent="0.25">
      <c r="B157" s="30"/>
    </row>
  </sheetData>
  <sheetProtection algorithmName="SHA-512" hashValue="LwDnEJJYdmLaJUeqjWahMwQ2YJfjXUI0z8mGTwjIcPRTlRaIwvLEP+J3kLL4I+bCG9HzMSUZTm0flC6l4jRtZg==" saltValue="JnIT1rU9IBOXftpCJT/XdQ==" spinCount="100000" sheet="1" objects="1" scenarios="1"/>
  <sortState ref="A3:AG149">
    <sortCondition ref="A3:A149"/>
    <sortCondition ref="B3:B149"/>
  </sortState>
  <mergeCells count="63">
    <mergeCell ref="W101:AA101"/>
    <mergeCell ref="K1:O1"/>
    <mergeCell ref="Q1:U1"/>
    <mergeCell ref="W1:AA1"/>
    <mergeCell ref="W3:AA3"/>
    <mergeCell ref="W4:AA4"/>
    <mergeCell ref="W5:AA5"/>
    <mergeCell ref="W7:AA7"/>
    <mergeCell ref="W14:AA14"/>
    <mergeCell ref="W16:AA16"/>
    <mergeCell ref="W20:AA20"/>
    <mergeCell ref="W26:AA26"/>
    <mergeCell ref="W27:AA27"/>
    <mergeCell ref="W28:AA28"/>
    <mergeCell ref="W30:AA30"/>
    <mergeCell ref="W44:AA44"/>
    <mergeCell ref="W48:AA48"/>
    <mergeCell ref="W51:AA51"/>
    <mergeCell ref="W31:AA31"/>
    <mergeCell ref="W35:AA35"/>
    <mergeCell ref="W38:AA38"/>
    <mergeCell ref="W57:AA57"/>
    <mergeCell ref="W59:AA59"/>
    <mergeCell ref="W64:AA64"/>
    <mergeCell ref="W66:AA66"/>
    <mergeCell ref="W68:AA68"/>
    <mergeCell ref="W70:AA70"/>
    <mergeCell ref="W71:AA71"/>
    <mergeCell ref="W73:AA73"/>
    <mergeCell ref="W74:AA74"/>
    <mergeCell ref="W77:AA77"/>
    <mergeCell ref="W78:AA78"/>
    <mergeCell ref="W79:AA79"/>
    <mergeCell ref="W80:AA80"/>
    <mergeCell ref="W82:AA82"/>
    <mergeCell ref="W87:AA87"/>
    <mergeCell ref="W89:AA89"/>
    <mergeCell ref="W92:AA92"/>
    <mergeCell ref="W93:AA93"/>
    <mergeCell ref="W95:AA95"/>
    <mergeCell ref="W98:AA98"/>
    <mergeCell ref="W124:AA124"/>
    <mergeCell ref="W104:AA104"/>
    <mergeCell ref="W105:AA105"/>
    <mergeCell ref="W106:AA106"/>
    <mergeCell ref="W108:AA108"/>
    <mergeCell ref="W109:AA109"/>
    <mergeCell ref="W147:AA147"/>
    <mergeCell ref="W148:AA148"/>
    <mergeCell ref="W150:AA150"/>
    <mergeCell ref="W151:AA151"/>
    <mergeCell ref="Q73:U73"/>
    <mergeCell ref="Q74:U74"/>
    <mergeCell ref="Q92:U92"/>
    <mergeCell ref="W125:AA125"/>
    <mergeCell ref="W126:AA126"/>
    <mergeCell ref="W129:AA129"/>
    <mergeCell ref="W139:AA139"/>
    <mergeCell ref="W145:AA145"/>
    <mergeCell ref="W110:AA110"/>
    <mergeCell ref="W111:AA111"/>
    <mergeCell ref="W113:AA113"/>
    <mergeCell ref="W123:AA123"/>
  </mergeCells>
  <conditionalFormatting sqref="A6:XFD6 A149:XFD149 A148:K148 P148:Q148 V148 A3:W4 A5:V5 AB3:XFD5 A8:XFD13 A7:V7 AB7:XFD7 A15:XFD15 A14:V14 AB14:XFD14 A17:XFD19 A16:V16 AB16:XFD16 A21:XFD25 A20:V20 AB20:XFD20 A29:XFD29 A26:V28 AB26:XFD28 A32:XFD34 A30:V31 AB30:XFD31 A36:XFD37 A35:V35 AB35:XFD35 A40:XFD40 AB38:XFD39 A42:XFD43 A41:V41 AB41:XFD41 A45:XFD47 A44:V44 AB44:XFD44 A49:XFD50 A48:V48 AB48:XFD48 A52:XFD56 A51:V51 AB51:XFD51 A58:XFD58 A57:V57 AB57:XFD57 A60:XFD63 A59:V59 AB59:XFD59 A65:XFD65 A64:V64 AB64:XFD64 A67:XFD67 A66:V66 AB66:XFD66 A69:XFD69 A68:V68 AB68:XFD68 A72:XFD72 A70:V71 AB70:XFD71 A75:XFD76 AB73:XFD74 A81:XFD81 A77:V80 AB77:XFD80 A84:XFD86 A82:V83 AB82:XFD83 A88:XFD88 A87:V87 AB87:XFD87 A90:XFD91 A89:V89 AB89:XFD89 A94:XFD94 A93:V93 AB92:XFD93 A96:XFD97 A95:V95 AB95:XFD95 A99:XFD100 A98:V98 AB98:XFD98 A107:XFD107 A104:V106 AB104:XFD106 A112:XFD112 A108:V111 AB108:XFD111 A114:XFD122 A113:V113 AB113:XFD113 A127:XFD128 A123:V126 AB123:XFD126 A130:XFD138 A129:V129 AB129:XFD129 A140:XFD144 A139:V139 AB139:XFD139 A146:XFD146 A145:V145 AB145:XFD145 A147:V147 AB147:XFD148 A152:XFD152 A150:V151 AB150:XFD151 A73:P74 V73:V74 A92:P92 V92 A102:XFD103 A101:V101 AB101:XFD101 A38:V39">
    <cfRule type="expression" dxfId="50" priority="51">
      <formula>MOD(ROW(),2)=0</formula>
    </cfRule>
  </conditionalFormatting>
  <conditionalFormatting sqref="W5">
    <cfRule type="expression" dxfId="49" priority="50">
      <formula>MOD(ROW(),2)=0</formula>
    </cfRule>
  </conditionalFormatting>
  <conditionalFormatting sqref="W7">
    <cfRule type="expression" dxfId="48" priority="49">
      <formula>MOD(ROW(),2)=0</formula>
    </cfRule>
  </conditionalFormatting>
  <conditionalFormatting sqref="W14">
    <cfRule type="expression" dxfId="47" priority="48">
      <formula>MOD(ROW(),2)=0</formula>
    </cfRule>
  </conditionalFormatting>
  <conditionalFormatting sqref="W16">
    <cfRule type="expression" dxfId="46" priority="47">
      <formula>MOD(ROW(),2)=0</formula>
    </cfRule>
  </conditionalFormatting>
  <conditionalFormatting sqref="W20">
    <cfRule type="expression" dxfId="45" priority="46">
      <formula>MOD(ROW(),2)=0</formula>
    </cfRule>
  </conditionalFormatting>
  <conditionalFormatting sqref="W26">
    <cfRule type="expression" dxfId="44" priority="45">
      <formula>MOD(ROW(),2)=0</formula>
    </cfRule>
  </conditionalFormatting>
  <conditionalFormatting sqref="W27">
    <cfRule type="expression" dxfId="43" priority="44">
      <formula>MOD(ROW(),2)=0</formula>
    </cfRule>
  </conditionalFormatting>
  <conditionalFormatting sqref="W28">
    <cfRule type="expression" dxfId="42" priority="43">
      <formula>MOD(ROW(),2)=0</formula>
    </cfRule>
  </conditionalFormatting>
  <conditionalFormatting sqref="W30">
    <cfRule type="expression" dxfId="41" priority="42">
      <formula>MOD(ROW(),2)=0</formula>
    </cfRule>
  </conditionalFormatting>
  <conditionalFormatting sqref="W31">
    <cfRule type="expression" dxfId="40" priority="41">
      <formula>MOD(ROW(),2)=0</formula>
    </cfRule>
  </conditionalFormatting>
  <conditionalFormatting sqref="W35">
    <cfRule type="expression" dxfId="39" priority="40">
      <formula>MOD(ROW(),2)=0</formula>
    </cfRule>
  </conditionalFormatting>
  <conditionalFormatting sqref="W38:W39">
    <cfRule type="expression" dxfId="38" priority="39">
      <formula>MOD(ROW(),2)=0</formula>
    </cfRule>
  </conditionalFormatting>
  <conditionalFormatting sqref="W41">
    <cfRule type="expression" dxfId="37" priority="38">
      <formula>MOD(ROW(),2)=0</formula>
    </cfRule>
  </conditionalFormatting>
  <conditionalFormatting sqref="W44">
    <cfRule type="expression" dxfId="36" priority="37">
      <formula>MOD(ROW(),2)=0</formula>
    </cfRule>
  </conditionalFormatting>
  <conditionalFormatting sqref="W48">
    <cfRule type="expression" dxfId="35" priority="36">
      <formula>MOD(ROW(),2)=0</formula>
    </cfRule>
  </conditionalFormatting>
  <conditionalFormatting sqref="W51">
    <cfRule type="expression" dxfId="34" priority="35">
      <formula>MOD(ROW(),2)=0</formula>
    </cfRule>
  </conditionalFormatting>
  <conditionalFormatting sqref="W57">
    <cfRule type="expression" dxfId="33" priority="34">
      <formula>MOD(ROW(),2)=0</formula>
    </cfRule>
  </conditionalFormatting>
  <conditionalFormatting sqref="W59">
    <cfRule type="expression" dxfId="32" priority="33">
      <formula>MOD(ROW(),2)=0</formula>
    </cfRule>
  </conditionalFormatting>
  <conditionalFormatting sqref="W64">
    <cfRule type="expression" dxfId="31" priority="32">
      <formula>MOD(ROW(),2)=0</formula>
    </cfRule>
  </conditionalFormatting>
  <conditionalFormatting sqref="W66">
    <cfRule type="expression" dxfId="30" priority="31">
      <formula>MOD(ROW(),2)=0</formula>
    </cfRule>
  </conditionalFormatting>
  <conditionalFormatting sqref="W68">
    <cfRule type="expression" dxfId="29" priority="30">
      <formula>MOD(ROW(),2)=0</formula>
    </cfRule>
  </conditionalFormatting>
  <conditionalFormatting sqref="W70">
    <cfRule type="expression" dxfId="28" priority="29">
      <formula>MOD(ROW(),2)=0</formula>
    </cfRule>
  </conditionalFormatting>
  <conditionalFormatting sqref="W71">
    <cfRule type="expression" dxfId="27" priority="28">
      <formula>MOD(ROW(),2)=0</formula>
    </cfRule>
  </conditionalFormatting>
  <conditionalFormatting sqref="W73">
    <cfRule type="expression" dxfId="26" priority="27">
      <formula>MOD(ROW(),2)=0</formula>
    </cfRule>
  </conditionalFormatting>
  <conditionalFormatting sqref="W74">
    <cfRule type="expression" dxfId="25" priority="26">
      <formula>MOD(ROW(),2)=0</formula>
    </cfRule>
  </conditionalFormatting>
  <conditionalFormatting sqref="W77:W80">
    <cfRule type="expression" dxfId="24" priority="25">
      <formula>MOD(ROW(),2)=0</formula>
    </cfRule>
  </conditionalFormatting>
  <conditionalFormatting sqref="W82:W83">
    <cfRule type="expression" dxfId="23" priority="24">
      <formula>MOD(ROW(),2)=0</formula>
    </cfRule>
  </conditionalFormatting>
  <conditionalFormatting sqref="W87">
    <cfRule type="expression" dxfId="22" priority="23">
      <formula>MOD(ROW(),2)=0</formula>
    </cfRule>
  </conditionalFormatting>
  <conditionalFormatting sqref="W89">
    <cfRule type="expression" dxfId="21" priority="22">
      <formula>MOD(ROW(),2)=0</formula>
    </cfRule>
  </conditionalFormatting>
  <conditionalFormatting sqref="W92">
    <cfRule type="expression" dxfId="20" priority="21">
      <formula>MOD(ROW(),2)=0</formula>
    </cfRule>
  </conditionalFormatting>
  <conditionalFormatting sqref="W93">
    <cfRule type="expression" dxfId="19" priority="20">
      <formula>MOD(ROW(),2)=0</formula>
    </cfRule>
  </conditionalFormatting>
  <conditionalFormatting sqref="W95">
    <cfRule type="expression" dxfId="18" priority="19">
      <formula>MOD(ROW(),2)=0</formula>
    </cfRule>
  </conditionalFormatting>
  <conditionalFormatting sqref="W98">
    <cfRule type="expression" dxfId="17" priority="18">
      <formula>MOD(ROW(),2)=0</formula>
    </cfRule>
  </conditionalFormatting>
  <conditionalFormatting sqref="W104">
    <cfRule type="expression" dxfId="16" priority="17">
      <formula>MOD(ROW(),2)=0</formula>
    </cfRule>
  </conditionalFormatting>
  <conditionalFormatting sqref="W105">
    <cfRule type="expression" dxfId="15" priority="16">
      <formula>MOD(ROW(),2)=0</formula>
    </cfRule>
  </conditionalFormatting>
  <conditionalFormatting sqref="W106">
    <cfRule type="expression" dxfId="14" priority="15">
      <formula>MOD(ROW(),2)=0</formula>
    </cfRule>
  </conditionalFormatting>
  <conditionalFormatting sqref="W108:W111">
    <cfRule type="expression" dxfId="13" priority="14">
      <formula>MOD(ROW(),2)=0</formula>
    </cfRule>
  </conditionalFormatting>
  <conditionalFormatting sqref="W113">
    <cfRule type="expression" dxfId="12" priority="13">
      <formula>MOD(ROW(),2)=0</formula>
    </cfRule>
  </conditionalFormatting>
  <conditionalFormatting sqref="W123:W126">
    <cfRule type="expression" dxfId="11" priority="12">
      <formula>MOD(ROW(),2)=0</formula>
    </cfRule>
  </conditionalFormatting>
  <conditionalFormatting sqref="W129">
    <cfRule type="expression" dxfId="10" priority="11">
      <formula>MOD(ROW(),2)=0</formula>
    </cfRule>
  </conditionalFormatting>
  <conditionalFormatting sqref="W139">
    <cfRule type="expression" dxfId="9" priority="10">
      <formula>MOD(ROW(),2)=0</formula>
    </cfRule>
  </conditionalFormatting>
  <conditionalFormatting sqref="W145">
    <cfRule type="expression" dxfId="8" priority="9">
      <formula>MOD(ROW(),2)=0</formula>
    </cfRule>
  </conditionalFormatting>
  <conditionalFormatting sqref="W147">
    <cfRule type="expression" dxfId="7" priority="8">
      <formula>MOD(ROW(),2)=0</formula>
    </cfRule>
  </conditionalFormatting>
  <conditionalFormatting sqref="W148">
    <cfRule type="expression" dxfId="6" priority="7">
      <formula>MOD(ROW(),2)=0</formula>
    </cfRule>
  </conditionalFormatting>
  <conditionalFormatting sqref="W150">
    <cfRule type="expression" dxfId="5" priority="6">
      <formula>MOD(ROW(),2)=0</formula>
    </cfRule>
  </conditionalFormatting>
  <conditionalFormatting sqref="W151">
    <cfRule type="expression" dxfId="4" priority="5">
      <formula>MOD(ROW(),2)=0</formula>
    </cfRule>
  </conditionalFormatting>
  <conditionalFormatting sqref="Q73">
    <cfRule type="expression" dxfId="3" priority="4">
      <formula>MOD(ROW(),2)=0</formula>
    </cfRule>
  </conditionalFormatting>
  <conditionalFormatting sqref="Q74">
    <cfRule type="expression" dxfId="2" priority="3">
      <formula>MOD(ROW(),2)=0</formula>
    </cfRule>
  </conditionalFormatting>
  <conditionalFormatting sqref="Q92">
    <cfRule type="expression" dxfId="1" priority="2">
      <formula>MOD(ROW(),2)=0</formula>
    </cfRule>
  </conditionalFormatting>
  <conditionalFormatting sqref="W101">
    <cfRule type="expression" dxfId="0" priority="1">
      <formula>MOD(ROW(),2)=0</formula>
    </cfRule>
  </conditionalFormatting>
  <hyperlinks>
    <hyperlink ref="D69" r:id="rId1"/>
    <hyperlink ref="C81" r:id="rId2"/>
    <hyperlink ref="D92" r:id="rId3"/>
    <hyperlink ref="D102" r:id="rId4"/>
    <hyperlink ref="C127" r:id="rId5"/>
    <hyperlink ref="D128" r:id="rId6"/>
    <hyperlink ref="D137" r:id="rId7"/>
    <hyperlink ref="D139" r:id="rId8"/>
    <hyperlink ref="C9" r:id="rId9"/>
    <hyperlink ref="D9" r:id="rId10"/>
    <hyperlink ref="C39" r:id="rId11"/>
    <hyperlink ref="D39" r:id="rId12"/>
    <hyperlink ref="C83" r:id="rId13"/>
    <hyperlink ref="D83" r:id="rId14"/>
  </hyperlinks>
  <pageMargins left="0.7" right="0.7" top="0.75" bottom="0.75" header="0.3" footer="0.3"/>
  <pageSetup orientation="portrait" horizontalDpi="1200" verticalDpi="120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8"/>
  <sheetViews>
    <sheetView topLeftCell="D1" workbookViewId="0">
      <selection activeCell="E15" sqref="E15"/>
    </sheetView>
  </sheetViews>
  <sheetFormatPr defaultRowHeight="15" x14ac:dyDescent="0.25"/>
  <cols>
    <col min="2" max="2" width="5.5703125" customWidth="1"/>
    <col min="3" max="3" width="83" bestFit="1" customWidth="1"/>
    <col min="4" max="4" width="82.28515625" bestFit="1" customWidth="1"/>
    <col min="5" max="5" width="112.85546875" bestFit="1" customWidth="1"/>
  </cols>
  <sheetData>
    <row r="1" spans="1:5" x14ac:dyDescent="0.25">
      <c r="A1" t="s">
        <v>516</v>
      </c>
      <c r="B1" t="s">
        <v>1</v>
      </c>
      <c r="C1" t="s">
        <v>0</v>
      </c>
      <c r="D1" t="s">
        <v>240</v>
      </c>
      <c r="E1" t="s">
        <v>518</v>
      </c>
    </row>
    <row r="2" spans="1:5" x14ac:dyDescent="0.25">
      <c r="A2">
        <v>1001</v>
      </c>
      <c r="B2" t="s">
        <v>182</v>
      </c>
      <c r="C2" t="s">
        <v>86</v>
      </c>
      <c r="D2" t="s">
        <v>379</v>
      </c>
      <c r="E2" t="s">
        <v>378</v>
      </c>
    </row>
    <row r="3" spans="1:5" x14ac:dyDescent="0.25">
      <c r="A3">
        <v>1002</v>
      </c>
      <c r="B3" t="s">
        <v>182</v>
      </c>
      <c r="C3" t="s">
        <v>125</v>
      </c>
      <c r="D3" t="s">
        <v>459</v>
      </c>
      <c r="E3" t="s">
        <v>458</v>
      </c>
    </row>
    <row r="4" spans="1:5" x14ac:dyDescent="0.25">
      <c r="A4">
        <v>1201</v>
      </c>
      <c r="B4" t="s">
        <v>184</v>
      </c>
      <c r="C4" t="s">
        <v>89</v>
      </c>
      <c r="D4" t="s">
        <v>384</v>
      </c>
      <c r="E4" t="s">
        <v>385</v>
      </c>
    </row>
    <row r="5" spans="1:5" x14ac:dyDescent="0.25">
      <c r="A5">
        <v>1301</v>
      </c>
      <c r="B5" t="s">
        <v>183</v>
      </c>
      <c r="C5" t="s">
        <v>87</v>
      </c>
      <c r="D5" t="s">
        <v>381</v>
      </c>
      <c r="E5" t="s">
        <v>380</v>
      </c>
    </row>
    <row r="6" spans="1:5" x14ac:dyDescent="0.25">
      <c r="A6">
        <v>1302</v>
      </c>
      <c r="B6" t="s">
        <v>183</v>
      </c>
      <c r="C6" t="s">
        <v>88</v>
      </c>
      <c r="D6" t="s">
        <v>382</v>
      </c>
      <c r="E6" t="s">
        <v>383</v>
      </c>
    </row>
    <row r="7" spans="1:5" x14ac:dyDescent="0.25">
      <c r="A7">
        <v>1401</v>
      </c>
      <c r="B7" t="s">
        <v>157</v>
      </c>
      <c r="C7" t="s">
        <v>13</v>
      </c>
      <c r="D7" t="s">
        <v>218</v>
      </c>
      <c r="E7" t="s">
        <v>233</v>
      </c>
    </row>
    <row r="8" spans="1:5" x14ac:dyDescent="0.25">
      <c r="A8">
        <v>1402</v>
      </c>
      <c r="B8" t="s">
        <v>157</v>
      </c>
      <c r="C8" t="s">
        <v>40</v>
      </c>
      <c r="D8" t="s">
        <v>286</v>
      </c>
      <c r="E8" t="s">
        <v>287</v>
      </c>
    </row>
    <row r="9" spans="1:5" x14ac:dyDescent="0.25">
      <c r="A9">
        <v>1403</v>
      </c>
      <c r="B9" t="s">
        <v>157</v>
      </c>
      <c r="C9" t="s">
        <v>42</v>
      </c>
      <c r="D9" t="s">
        <v>290</v>
      </c>
      <c r="E9" t="s">
        <v>291</v>
      </c>
    </row>
    <row r="10" spans="1:5" x14ac:dyDescent="0.25">
      <c r="A10">
        <v>1404</v>
      </c>
      <c r="B10" t="s">
        <v>157</v>
      </c>
      <c r="C10" t="s">
        <v>73</v>
      </c>
      <c r="D10" t="s">
        <v>353</v>
      </c>
      <c r="E10" t="s">
        <v>352</v>
      </c>
    </row>
    <row r="11" spans="1:5" x14ac:dyDescent="0.25">
      <c r="A11">
        <v>1405</v>
      </c>
      <c r="B11" t="s">
        <v>157</v>
      </c>
      <c r="C11" t="s">
        <v>90</v>
      </c>
      <c r="D11" t="s">
        <v>387</v>
      </c>
      <c r="E11" t="s">
        <v>386</v>
      </c>
    </row>
    <row r="12" spans="1:5" x14ac:dyDescent="0.25">
      <c r="A12">
        <v>1406</v>
      </c>
      <c r="B12" t="s">
        <v>157</v>
      </c>
      <c r="C12" t="s">
        <v>91</v>
      </c>
      <c r="D12" t="s">
        <v>389</v>
      </c>
      <c r="E12" t="s">
        <v>388</v>
      </c>
    </row>
    <row r="13" spans="1:5" x14ac:dyDescent="0.25">
      <c r="A13">
        <v>1407</v>
      </c>
      <c r="B13" t="s">
        <v>157</v>
      </c>
      <c r="C13" t="s">
        <v>92</v>
      </c>
      <c r="D13" t="s">
        <v>391</v>
      </c>
      <c r="E13" t="s">
        <v>390</v>
      </c>
    </row>
    <row r="14" spans="1:5" x14ac:dyDescent="0.25">
      <c r="A14">
        <v>1408</v>
      </c>
      <c r="B14" t="s">
        <v>157</v>
      </c>
      <c r="C14" t="s">
        <v>93</v>
      </c>
      <c r="D14" t="s">
        <v>393</v>
      </c>
      <c r="E14" t="s">
        <v>392</v>
      </c>
    </row>
    <row r="15" spans="1:5" x14ac:dyDescent="0.25">
      <c r="A15">
        <v>1409</v>
      </c>
      <c r="B15" t="s">
        <v>157</v>
      </c>
      <c r="C15" t="s">
        <v>94</v>
      </c>
      <c r="D15" t="s">
        <v>395</v>
      </c>
      <c r="E15" t="s">
        <v>394</v>
      </c>
    </row>
    <row r="16" spans="1:5" x14ac:dyDescent="0.25">
      <c r="A16">
        <v>1410</v>
      </c>
      <c r="B16" t="s">
        <v>157</v>
      </c>
      <c r="C16" t="s">
        <v>95</v>
      </c>
      <c r="D16" t="s">
        <v>397</v>
      </c>
      <c r="E16" t="s">
        <v>396</v>
      </c>
    </row>
    <row r="17" spans="1:5" x14ac:dyDescent="0.25">
      <c r="A17">
        <v>1501</v>
      </c>
      <c r="B17" t="s">
        <v>185</v>
      </c>
      <c r="C17" t="s">
        <v>99</v>
      </c>
      <c r="D17" t="s">
        <v>403</v>
      </c>
      <c r="E17" t="s">
        <v>404</v>
      </c>
    </row>
    <row r="18" spans="1:5" x14ac:dyDescent="0.25">
      <c r="A18">
        <v>1601</v>
      </c>
      <c r="B18" t="s">
        <v>168</v>
      </c>
      <c r="C18" t="s">
        <v>28</v>
      </c>
      <c r="D18" t="s">
        <v>261</v>
      </c>
      <c r="E18" t="s">
        <v>262</v>
      </c>
    </row>
    <row r="19" spans="1:5" x14ac:dyDescent="0.25">
      <c r="A19">
        <v>1602</v>
      </c>
      <c r="B19" t="s">
        <v>168</v>
      </c>
      <c r="C19" t="s">
        <v>100</v>
      </c>
      <c r="D19" t="s">
        <v>406</v>
      </c>
      <c r="E19" t="s">
        <v>405</v>
      </c>
    </row>
    <row r="20" spans="1:5" x14ac:dyDescent="0.25">
      <c r="A20">
        <v>1603</v>
      </c>
      <c r="B20" t="s">
        <v>168</v>
      </c>
      <c r="C20" t="s">
        <v>152</v>
      </c>
      <c r="D20" t="s">
        <v>513</v>
      </c>
      <c r="E20" t="s">
        <v>512</v>
      </c>
    </row>
    <row r="21" spans="1:5" x14ac:dyDescent="0.25">
      <c r="A21">
        <v>1701</v>
      </c>
      <c r="B21" t="s">
        <v>170</v>
      </c>
      <c r="C21" t="s">
        <v>31</v>
      </c>
      <c r="D21" t="s">
        <v>268</v>
      </c>
      <c r="E21" t="s">
        <v>267</v>
      </c>
    </row>
    <row r="22" spans="1:5" x14ac:dyDescent="0.25">
      <c r="A22">
        <v>1702</v>
      </c>
      <c r="B22" t="s">
        <v>170</v>
      </c>
      <c r="C22" t="s">
        <v>32</v>
      </c>
      <c r="D22" t="s">
        <v>270</v>
      </c>
      <c r="E22" t="s">
        <v>269</v>
      </c>
    </row>
    <row r="23" spans="1:5" x14ac:dyDescent="0.25">
      <c r="A23">
        <v>1703</v>
      </c>
      <c r="B23" t="s">
        <v>170</v>
      </c>
      <c r="C23" t="s">
        <v>35</v>
      </c>
      <c r="D23" t="s">
        <v>276</v>
      </c>
      <c r="E23" t="s">
        <v>275</v>
      </c>
    </row>
    <row r="24" spans="1:5" x14ac:dyDescent="0.25">
      <c r="A24">
        <v>1901</v>
      </c>
      <c r="B24" t="s">
        <v>160</v>
      </c>
      <c r="C24" t="s">
        <v>16</v>
      </c>
      <c r="D24" t="s">
        <v>237</v>
      </c>
      <c r="E24" t="s">
        <v>236</v>
      </c>
    </row>
    <row r="25" spans="1:5" x14ac:dyDescent="0.25">
      <c r="A25">
        <v>1902</v>
      </c>
      <c r="B25" t="s">
        <v>160</v>
      </c>
      <c r="C25" t="s">
        <v>26</v>
      </c>
      <c r="D25" t="s">
        <v>258</v>
      </c>
      <c r="E25" s="72" t="s">
        <v>521</v>
      </c>
    </row>
    <row r="26" spans="1:5" x14ac:dyDescent="0.25">
      <c r="A26">
        <v>1903</v>
      </c>
      <c r="B26" t="s">
        <v>160</v>
      </c>
      <c r="C26" t="s">
        <v>27</v>
      </c>
      <c r="D26" t="s">
        <v>260</v>
      </c>
      <c r="E26" t="s">
        <v>259</v>
      </c>
    </row>
    <row r="27" spans="1:5" x14ac:dyDescent="0.25">
      <c r="A27">
        <v>1904</v>
      </c>
      <c r="B27" t="s">
        <v>160</v>
      </c>
      <c r="C27" t="s">
        <v>96</v>
      </c>
      <c r="D27" t="s">
        <v>399</v>
      </c>
      <c r="E27" t="s">
        <v>398</v>
      </c>
    </row>
    <row r="28" spans="1:5" x14ac:dyDescent="0.25">
      <c r="A28">
        <v>1905</v>
      </c>
      <c r="B28" t="s">
        <v>160</v>
      </c>
      <c r="C28" t="s">
        <v>101</v>
      </c>
      <c r="D28" t="s">
        <v>408</v>
      </c>
      <c r="E28" t="s">
        <v>407</v>
      </c>
    </row>
    <row r="29" spans="1:5" x14ac:dyDescent="0.25">
      <c r="A29">
        <v>1906</v>
      </c>
      <c r="B29" t="s">
        <v>160</v>
      </c>
      <c r="C29" t="s">
        <v>110</v>
      </c>
      <c r="D29" t="s">
        <v>426</v>
      </c>
      <c r="E29" t="s">
        <v>425</v>
      </c>
    </row>
    <row r="30" spans="1:5" x14ac:dyDescent="0.25">
      <c r="A30">
        <v>1907</v>
      </c>
      <c r="B30" t="s">
        <v>160</v>
      </c>
      <c r="C30" t="s">
        <v>140</v>
      </c>
      <c r="D30" t="s">
        <v>489</v>
      </c>
      <c r="E30" t="s">
        <v>488</v>
      </c>
    </row>
    <row r="31" spans="1:5" x14ac:dyDescent="0.25">
      <c r="A31">
        <v>2001</v>
      </c>
      <c r="B31" t="s">
        <v>167</v>
      </c>
      <c r="C31" t="s">
        <v>25</v>
      </c>
      <c r="D31" t="s">
        <v>256</v>
      </c>
      <c r="E31" t="s">
        <v>255</v>
      </c>
    </row>
    <row r="32" spans="1:5" x14ac:dyDescent="0.25">
      <c r="A32">
        <v>2002</v>
      </c>
      <c r="B32" t="s">
        <v>167</v>
      </c>
      <c r="C32" t="s">
        <v>49</v>
      </c>
      <c r="D32" t="s">
        <v>305</v>
      </c>
      <c r="E32" t="s">
        <v>304</v>
      </c>
    </row>
    <row r="33" spans="1:5" x14ac:dyDescent="0.25">
      <c r="A33">
        <v>2003</v>
      </c>
      <c r="B33" t="s">
        <v>167</v>
      </c>
      <c r="C33" t="s">
        <v>53</v>
      </c>
      <c r="D33" t="s">
        <v>313</v>
      </c>
      <c r="E33" t="s">
        <v>312</v>
      </c>
    </row>
    <row r="34" spans="1:5" x14ac:dyDescent="0.25">
      <c r="A34">
        <v>2004</v>
      </c>
      <c r="B34" t="s">
        <v>167</v>
      </c>
      <c r="C34" t="s">
        <v>55</v>
      </c>
      <c r="D34" t="s">
        <v>317</v>
      </c>
      <c r="E34" t="s">
        <v>316</v>
      </c>
    </row>
    <row r="35" spans="1:5" x14ac:dyDescent="0.25">
      <c r="A35">
        <v>2101</v>
      </c>
      <c r="B35" t="s">
        <v>186</v>
      </c>
      <c r="C35" t="s">
        <v>102</v>
      </c>
      <c r="D35" t="s">
        <v>410</v>
      </c>
      <c r="E35" t="s">
        <v>409</v>
      </c>
    </row>
    <row r="36" spans="1:5" x14ac:dyDescent="0.25">
      <c r="A36">
        <v>2201</v>
      </c>
      <c r="B36" t="s">
        <v>187</v>
      </c>
      <c r="C36" t="s">
        <v>104</v>
      </c>
      <c r="D36" t="s">
        <v>414</v>
      </c>
      <c r="E36" t="s">
        <v>413</v>
      </c>
    </row>
    <row r="37" spans="1:5" x14ac:dyDescent="0.25">
      <c r="A37">
        <v>2401</v>
      </c>
      <c r="B37" t="s">
        <v>161</v>
      </c>
      <c r="C37" t="s">
        <v>17</v>
      </c>
      <c r="D37" t="s">
        <v>239</v>
      </c>
      <c r="E37" t="s">
        <v>238</v>
      </c>
    </row>
    <row r="38" spans="1:5" x14ac:dyDescent="0.25">
      <c r="A38">
        <v>2402</v>
      </c>
      <c r="B38" t="s">
        <v>161</v>
      </c>
      <c r="C38" t="s">
        <v>45</v>
      </c>
      <c r="D38" t="s">
        <v>297</v>
      </c>
      <c r="E38" t="s">
        <v>296</v>
      </c>
    </row>
    <row r="39" spans="1:5" x14ac:dyDescent="0.25">
      <c r="A39">
        <v>2403</v>
      </c>
      <c r="B39" t="s">
        <v>161</v>
      </c>
      <c r="C39" t="s">
        <v>59</v>
      </c>
      <c r="D39" t="s">
        <v>325</v>
      </c>
      <c r="E39" t="s">
        <v>324</v>
      </c>
    </row>
    <row r="40" spans="1:5" x14ac:dyDescent="0.25">
      <c r="A40">
        <v>2404</v>
      </c>
      <c r="B40" t="s">
        <v>161</v>
      </c>
      <c r="C40" t="s">
        <v>66</v>
      </c>
      <c r="D40" t="s">
        <v>338</v>
      </c>
      <c r="E40" t="s">
        <v>339</v>
      </c>
    </row>
    <row r="41" spans="1:5" x14ac:dyDescent="0.25">
      <c r="A41">
        <v>2405</v>
      </c>
      <c r="B41" t="s">
        <v>161</v>
      </c>
      <c r="C41" t="s">
        <v>72</v>
      </c>
      <c r="D41" t="s">
        <v>351</v>
      </c>
      <c r="E41" t="s">
        <v>350</v>
      </c>
    </row>
    <row r="42" spans="1:5" x14ac:dyDescent="0.25">
      <c r="A42">
        <v>2406</v>
      </c>
      <c r="B42" t="s">
        <v>161</v>
      </c>
      <c r="C42" t="s">
        <v>97</v>
      </c>
      <c r="D42" t="s">
        <v>400</v>
      </c>
      <c r="E42" t="s">
        <v>400</v>
      </c>
    </row>
    <row r="43" spans="1:5" x14ac:dyDescent="0.25">
      <c r="A43">
        <v>2407</v>
      </c>
      <c r="B43" t="s">
        <v>161</v>
      </c>
      <c r="C43" t="s">
        <v>103</v>
      </c>
      <c r="D43" t="s">
        <v>411</v>
      </c>
      <c r="E43" t="s">
        <v>412</v>
      </c>
    </row>
    <row r="44" spans="1:5" x14ac:dyDescent="0.25">
      <c r="A44">
        <v>2501</v>
      </c>
      <c r="B44" t="s">
        <v>171</v>
      </c>
      <c r="C44" t="s">
        <v>37</v>
      </c>
      <c r="D44" t="s">
        <v>280</v>
      </c>
      <c r="E44" t="s">
        <v>279</v>
      </c>
    </row>
    <row r="45" spans="1:5" x14ac:dyDescent="0.25">
      <c r="A45">
        <v>2601</v>
      </c>
      <c r="B45" t="s">
        <v>188</v>
      </c>
      <c r="C45" t="s">
        <v>105</v>
      </c>
      <c r="D45" t="s">
        <v>416</v>
      </c>
      <c r="E45" t="s">
        <v>415</v>
      </c>
    </row>
    <row r="46" spans="1:5" x14ac:dyDescent="0.25">
      <c r="A46">
        <v>2701</v>
      </c>
      <c r="B46" t="s">
        <v>189</v>
      </c>
      <c r="C46" t="s">
        <v>106</v>
      </c>
      <c r="D46" t="s">
        <v>417</v>
      </c>
      <c r="E46" t="s">
        <v>418</v>
      </c>
    </row>
    <row r="47" spans="1:5" x14ac:dyDescent="0.25">
      <c r="A47">
        <v>2702</v>
      </c>
      <c r="B47" t="s">
        <v>189</v>
      </c>
      <c r="C47" t="s">
        <v>107</v>
      </c>
      <c r="D47" t="s">
        <v>420</v>
      </c>
      <c r="E47" t="s">
        <v>419</v>
      </c>
    </row>
    <row r="48" spans="1:5" x14ac:dyDescent="0.25">
      <c r="A48">
        <v>2801</v>
      </c>
      <c r="B48" t="s">
        <v>173</v>
      </c>
      <c r="C48" t="s">
        <v>43</v>
      </c>
      <c r="D48" t="s">
        <v>294</v>
      </c>
      <c r="E48" t="s">
        <v>295</v>
      </c>
    </row>
    <row r="49" spans="1:5" x14ac:dyDescent="0.25">
      <c r="A49">
        <v>2802</v>
      </c>
      <c r="B49" t="s">
        <v>173</v>
      </c>
      <c r="C49" t="s">
        <v>44</v>
      </c>
      <c r="D49" t="s">
        <v>292</v>
      </c>
      <c r="E49" t="s">
        <v>293</v>
      </c>
    </row>
    <row r="50" spans="1:5" x14ac:dyDescent="0.25">
      <c r="A50">
        <v>2803</v>
      </c>
      <c r="B50" t="s">
        <v>173</v>
      </c>
      <c r="C50" t="s">
        <v>83</v>
      </c>
      <c r="D50" t="s">
        <v>373</v>
      </c>
      <c r="E50" t="s">
        <v>372</v>
      </c>
    </row>
    <row r="51" spans="1:5" x14ac:dyDescent="0.25">
      <c r="A51">
        <v>2901</v>
      </c>
      <c r="B51" t="s">
        <v>155</v>
      </c>
      <c r="C51" t="s">
        <v>12</v>
      </c>
      <c r="D51" t="s">
        <v>216</v>
      </c>
      <c r="E51" t="s">
        <v>231</v>
      </c>
    </row>
    <row r="52" spans="1:5" x14ac:dyDescent="0.25">
      <c r="A52">
        <v>2902</v>
      </c>
      <c r="B52" t="s">
        <v>155</v>
      </c>
      <c r="C52" t="s">
        <v>33</v>
      </c>
      <c r="D52" t="s">
        <v>272</v>
      </c>
      <c r="E52" t="s">
        <v>271</v>
      </c>
    </row>
    <row r="53" spans="1:5" x14ac:dyDescent="0.25">
      <c r="A53">
        <v>2903</v>
      </c>
      <c r="B53" t="s">
        <v>155</v>
      </c>
      <c r="C53" t="s">
        <v>82</v>
      </c>
      <c r="D53" t="s">
        <v>371</v>
      </c>
      <c r="E53" t="s">
        <v>370</v>
      </c>
    </row>
    <row r="54" spans="1:5" x14ac:dyDescent="0.25">
      <c r="A54">
        <v>2904</v>
      </c>
      <c r="B54" t="s">
        <v>155</v>
      </c>
      <c r="C54" t="s">
        <v>109</v>
      </c>
      <c r="D54" t="s">
        <v>424</v>
      </c>
      <c r="E54" t="s">
        <v>423</v>
      </c>
    </row>
    <row r="55" spans="1:5" x14ac:dyDescent="0.25">
      <c r="A55">
        <v>3001</v>
      </c>
      <c r="B55" t="s">
        <v>172</v>
      </c>
      <c r="C55" t="s">
        <v>39</v>
      </c>
      <c r="D55" t="s">
        <v>284</v>
      </c>
      <c r="E55" t="s">
        <v>283</v>
      </c>
    </row>
    <row r="56" spans="1:5" x14ac:dyDescent="0.25">
      <c r="A56">
        <v>3002</v>
      </c>
      <c r="B56" t="s">
        <v>172</v>
      </c>
      <c r="C56" t="s">
        <v>84</v>
      </c>
      <c r="D56" t="s">
        <v>375</v>
      </c>
      <c r="E56" t="s">
        <v>374</v>
      </c>
    </row>
    <row r="57" spans="1:5" x14ac:dyDescent="0.25">
      <c r="A57">
        <v>3003</v>
      </c>
      <c r="B57" t="s">
        <v>172</v>
      </c>
      <c r="C57" t="s">
        <v>108</v>
      </c>
      <c r="D57" t="s">
        <v>422</v>
      </c>
      <c r="E57" t="s">
        <v>421</v>
      </c>
    </row>
    <row r="58" spans="1:5" x14ac:dyDescent="0.25">
      <c r="A58">
        <v>3201</v>
      </c>
      <c r="B58" t="s">
        <v>159</v>
      </c>
      <c r="C58" t="s">
        <v>15</v>
      </c>
      <c r="D58" t="s">
        <v>220</v>
      </c>
      <c r="E58" t="s">
        <v>227</v>
      </c>
    </row>
    <row r="59" spans="1:5" x14ac:dyDescent="0.25">
      <c r="A59">
        <v>3202</v>
      </c>
      <c r="B59" t="s">
        <v>159</v>
      </c>
      <c r="C59" t="s">
        <v>54</v>
      </c>
      <c r="D59" t="s">
        <v>314</v>
      </c>
      <c r="E59" t="s">
        <v>315</v>
      </c>
    </row>
    <row r="60" spans="1:5" x14ac:dyDescent="0.25">
      <c r="A60">
        <v>3203</v>
      </c>
      <c r="B60" t="s">
        <v>159</v>
      </c>
      <c r="C60" t="s">
        <v>60</v>
      </c>
      <c r="D60" t="s">
        <v>327</v>
      </c>
      <c r="E60" t="s">
        <v>326</v>
      </c>
    </row>
    <row r="61" spans="1:5" x14ac:dyDescent="0.25">
      <c r="A61">
        <v>3204</v>
      </c>
      <c r="B61" t="s">
        <v>159</v>
      </c>
      <c r="C61" t="s">
        <v>111</v>
      </c>
      <c r="D61" t="s">
        <v>428</v>
      </c>
      <c r="E61" t="s">
        <v>427</v>
      </c>
    </row>
    <row r="62" spans="1:5" x14ac:dyDescent="0.25">
      <c r="A62">
        <v>3205</v>
      </c>
      <c r="B62" t="s">
        <v>159</v>
      </c>
      <c r="C62" t="s">
        <v>147</v>
      </c>
      <c r="D62" t="s">
        <v>503</v>
      </c>
      <c r="E62" t="s">
        <v>502</v>
      </c>
    </row>
    <row r="63" spans="1:5" x14ac:dyDescent="0.25">
      <c r="A63">
        <v>3206</v>
      </c>
      <c r="B63" t="s">
        <v>159</v>
      </c>
      <c r="C63" t="s">
        <v>150</v>
      </c>
      <c r="D63" t="s">
        <v>509</v>
      </c>
      <c r="E63" t="s">
        <v>508</v>
      </c>
    </row>
    <row r="64" spans="1:5" x14ac:dyDescent="0.25">
      <c r="A64">
        <v>3301</v>
      </c>
      <c r="B64" t="s">
        <v>175</v>
      </c>
      <c r="C64" t="s">
        <v>47</v>
      </c>
      <c r="D64" t="s">
        <v>301</v>
      </c>
      <c r="E64" t="s">
        <v>300</v>
      </c>
    </row>
    <row r="65" spans="1:5" x14ac:dyDescent="0.25">
      <c r="A65">
        <v>3302</v>
      </c>
      <c r="B65" t="s">
        <v>175</v>
      </c>
      <c r="C65" t="s">
        <v>112</v>
      </c>
      <c r="D65" t="s">
        <v>430</v>
      </c>
      <c r="E65" t="s">
        <v>429</v>
      </c>
    </row>
    <row r="66" spans="1:5" x14ac:dyDescent="0.25">
      <c r="A66">
        <v>3401</v>
      </c>
      <c r="B66" t="s">
        <v>180</v>
      </c>
      <c r="C66" t="s">
        <v>69</v>
      </c>
      <c r="D66" t="s">
        <v>345</v>
      </c>
      <c r="E66" t="s">
        <v>344</v>
      </c>
    </row>
    <row r="67" spans="1:5" x14ac:dyDescent="0.25">
      <c r="A67">
        <v>3402</v>
      </c>
      <c r="B67" t="s">
        <v>180</v>
      </c>
      <c r="C67" t="s">
        <v>114</v>
      </c>
      <c r="D67" t="s">
        <v>434</v>
      </c>
      <c r="E67" t="s">
        <v>433</v>
      </c>
    </row>
    <row r="68" spans="1:5" x14ac:dyDescent="0.25">
      <c r="A68">
        <v>3403</v>
      </c>
      <c r="B68" t="s">
        <v>180</v>
      </c>
      <c r="C68" t="s">
        <v>115</v>
      </c>
      <c r="D68" t="s">
        <v>436</v>
      </c>
      <c r="E68" t="s">
        <v>435</v>
      </c>
    </row>
    <row r="69" spans="1:5" x14ac:dyDescent="0.25">
      <c r="A69">
        <v>3404</v>
      </c>
      <c r="B69" t="s">
        <v>180</v>
      </c>
      <c r="C69" t="s">
        <v>146</v>
      </c>
      <c r="D69" t="s">
        <v>501</v>
      </c>
      <c r="E69" t="s">
        <v>500</v>
      </c>
    </row>
    <row r="70" spans="1:5" x14ac:dyDescent="0.25">
      <c r="A70">
        <v>3501</v>
      </c>
      <c r="B70" t="s">
        <v>190</v>
      </c>
      <c r="C70" t="s">
        <v>113</v>
      </c>
      <c r="D70" t="s">
        <v>431</v>
      </c>
      <c r="E70" t="s">
        <v>432</v>
      </c>
    </row>
    <row r="71" spans="1:5" x14ac:dyDescent="0.25">
      <c r="A71">
        <v>3701</v>
      </c>
      <c r="B71" t="s">
        <v>156</v>
      </c>
      <c r="C71" t="s">
        <v>221</v>
      </c>
      <c r="D71" t="s">
        <v>217</v>
      </c>
      <c r="E71" t="s">
        <v>232</v>
      </c>
    </row>
    <row r="72" spans="1:5" x14ac:dyDescent="0.25">
      <c r="A72">
        <v>3702</v>
      </c>
      <c r="B72" t="s">
        <v>156</v>
      </c>
      <c r="C72" t="s">
        <v>22</v>
      </c>
      <c r="D72" t="s">
        <v>251</v>
      </c>
      <c r="E72" t="s">
        <v>250</v>
      </c>
    </row>
    <row r="73" spans="1:5" x14ac:dyDescent="0.25">
      <c r="A73">
        <v>3703</v>
      </c>
      <c r="B73" t="s">
        <v>156</v>
      </c>
      <c r="C73" t="s">
        <v>119</v>
      </c>
      <c r="D73" t="s">
        <v>447</v>
      </c>
      <c r="E73" t="s">
        <v>446</v>
      </c>
    </row>
    <row r="74" spans="1:5" x14ac:dyDescent="0.25">
      <c r="A74">
        <v>3704</v>
      </c>
      <c r="B74" t="s">
        <v>156</v>
      </c>
      <c r="C74" t="s">
        <v>144</v>
      </c>
      <c r="D74" t="s">
        <v>497</v>
      </c>
      <c r="E74" t="s">
        <v>496</v>
      </c>
    </row>
    <row r="75" spans="1:5" x14ac:dyDescent="0.25">
      <c r="A75">
        <v>3801</v>
      </c>
      <c r="B75" t="s">
        <v>193</v>
      </c>
      <c r="C75" t="s">
        <v>120</v>
      </c>
      <c r="D75" t="s">
        <v>449</v>
      </c>
      <c r="E75" t="s">
        <v>448</v>
      </c>
    </row>
    <row r="76" spans="1:5" x14ac:dyDescent="0.25">
      <c r="A76">
        <v>3901</v>
      </c>
      <c r="B76" t="s">
        <v>163</v>
      </c>
      <c r="C76" t="s">
        <v>20</v>
      </c>
      <c r="D76" t="s">
        <v>246</v>
      </c>
      <c r="E76" t="s">
        <v>245</v>
      </c>
    </row>
    <row r="77" spans="1:5" x14ac:dyDescent="0.25">
      <c r="A77">
        <v>3902</v>
      </c>
      <c r="B77" t="s">
        <v>163</v>
      </c>
      <c r="C77" t="s">
        <v>116</v>
      </c>
      <c r="D77" t="s">
        <v>438</v>
      </c>
      <c r="E77" t="s">
        <v>437</v>
      </c>
    </row>
    <row r="78" spans="1:5" x14ac:dyDescent="0.25">
      <c r="A78">
        <v>4001</v>
      </c>
      <c r="B78" t="s">
        <v>169</v>
      </c>
      <c r="C78" t="s">
        <v>29</v>
      </c>
      <c r="D78" t="s">
        <v>263</v>
      </c>
      <c r="E78" t="s">
        <v>264</v>
      </c>
    </row>
    <row r="79" spans="1:5" x14ac:dyDescent="0.25">
      <c r="A79">
        <v>4101</v>
      </c>
      <c r="B79" t="s">
        <v>162</v>
      </c>
      <c r="C79" t="s">
        <v>19</v>
      </c>
      <c r="D79" t="s">
        <v>244</v>
      </c>
      <c r="E79" t="s">
        <v>243</v>
      </c>
    </row>
    <row r="80" spans="1:5" x14ac:dyDescent="0.25">
      <c r="A80">
        <v>4102</v>
      </c>
      <c r="B80" t="s">
        <v>162</v>
      </c>
      <c r="C80" t="s">
        <v>67</v>
      </c>
      <c r="D80" t="s">
        <v>341</v>
      </c>
      <c r="E80" t="s">
        <v>340</v>
      </c>
    </row>
    <row r="81" spans="1:5" x14ac:dyDescent="0.25">
      <c r="A81">
        <v>4103</v>
      </c>
      <c r="B81" t="s">
        <v>162</v>
      </c>
      <c r="C81" t="s">
        <v>68</v>
      </c>
      <c r="D81" t="s">
        <v>343</v>
      </c>
      <c r="E81" t="s">
        <v>342</v>
      </c>
    </row>
    <row r="82" spans="1:5" x14ac:dyDescent="0.25">
      <c r="A82">
        <v>4201</v>
      </c>
      <c r="B82" t="s">
        <v>192</v>
      </c>
      <c r="C82" t="s">
        <v>118</v>
      </c>
      <c r="D82" t="s">
        <v>445</v>
      </c>
      <c r="E82" t="s">
        <v>444</v>
      </c>
    </row>
    <row r="83" spans="1:5" x14ac:dyDescent="0.25">
      <c r="A83">
        <v>4301</v>
      </c>
      <c r="B83" t="s">
        <v>191</v>
      </c>
      <c r="C83" t="s">
        <v>117</v>
      </c>
      <c r="D83" t="s">
        <v>440</v>
      </c>
      <c r="E83" t="s">
        <v>439</v>
      </c>
    </row>
    <row r="84" spans="1:5" x14ac:dyDescent="0.25">
      <c r="A84">
        <v>4302</v>
      </c>
      <c r="B84" t="s">
        <v>191</v>
      </c>
      <c r="C84" t="s">
        <v>443</v>
      </c>
      <c r="D84" t="s">
        <v>441</v>
      </c>
      <c r="E84" t="s">
        <v>442</v>
      </c>
    </row>
    <row r="85" spans="1:5" x14ac:dyDescent="0.25">
      <c r="A85">
        <v>4401</v>
      </c>
      <c r="B85" t="s">
        <v>153</v>
      </c>
      <c r="C85" t="s">
        <v>9</v>
      </c>
      <c r="D85" t="s">
        <v>213</v>
      </c>
      <c r="E85" t="s">
        <v>228</v>
      </c>
    </row>
    <row r="86" spans="1:5" x14ac:dyDescent="0.25">
      <c r="A86">
        <v>4402</v>
      </c>
      <c r="B86" t="s">
        <v>153</v>
      </c>
      <c r="C86" t="s">
        <v>10</v>
      </c>
      <c r="D86" t="s">
        <v>214</v>
      </c>
      <c r="E86" t="s">
        <v>229</v>
      </c>
    </row>
    <row r="87" spans="1:5" x14ac:dyDescent="0.25">
      <c r="A87">
        <v>4403</v>
      </c>
      <c r="B87" t="s">
        <v>153</v>
      </c>
      <c r="C87" t="s">
        <v>18</v>
      </c>
      <c r="D87" t="s">
        <v>242</v>
      </c>
      <c r="E87" t="s">
        <v>241</v>
      </c>
    </row>
    <row r="88" spans="1:5" x14ac:dyDescent="0.25">
      <c r="A88">
        <v>4404</v>
      </c>
      <c r="B88" t="s">
        <v>153</v>
      </c>
      <c r="C88" t="s">
        <v>285</v>
      </c>
      <c r="D88" t="s">
        <v>247</v>
      </c>
      <c r="E88" t="s">
        <v>514</v>
      </c>
    </row>
    <row r="89" spans="1:5" x14ac:dyDescent="0.25">
      <c r="A89">
        <v>4405</v>
      </c>
      <c r="B89" t="s">
        <v>153</v>
      </c>
      <c r="C89" t="s">
        <v>34</v>
      </c>
      <c r="D89" t="s">
        <v>274</v>
      </c>
      <c r="E89" t="s">
        <v>273</v>
      </c>
    </row>
    <row r="90" spans="1:5" x14ac:dyDescent="0.25">
      <c r="A90">
        <v>4406</v>
      </c>
      <c r="B90" t="s">
        <v>153</v>
      </c>
      <c r="C90" t="s">
        <v>36</v>
      </c>
      <c r="D90" t="s">
        <v>278</v>
      </c>
      <c r="E90" t="s">
        <v>277</v>
      </c>
    </row>
    <row r="91" spans="1:5" x14ac:dyDescent="0.25">
      <c r="A91">
        <v>4407</v>
      </c>
      <c r="B91" t="s">
        <v>153</v>
      </c>
      <c r="C91" t="s">
        <v>38</v>
      </c>
      <c r="D91" t="s">
        <v>282</v>
      </c>
      <c r="E91" t="s">
        <v>281</v>
      </c>
    </row>
    <row r="92" spans="1:5" x14ac:dyDescent="0.25">
      <c r="A92">
        <v>4408</v>
      </c>
      <c r="B92" t="s">
        <v>153</v>
      </c>
      <c r="C92" t="s">
        <v>56</v>
      </c>
      <c r="D92" t="s">
        <v>318</v>
      </c>
      <c r="E92" t="s">
        <v>319</v>
      </c>
    </row>
    <row r="93" spans="1:5" x14ac:dyDescent="0.25">
      <c r="A93">
        <v>4409</v>
      </c>
      <c r="B93" t="s">
        <v>153</v>
      </c>
      <c r="C93" t="s">
        <v>57</v>
      </c>
      <c r="D93" t="s">
        <v>321</v>
      </c>
      <c r="E93" t="s">
        <v>320</v>
      </c>
    </row>
    <row r="94" spans="1:5" x14ac:dyDescent="0.25">
      <c r="A94">
        <v>4410</v>
      </c>
      <c r="B94" t="s">
        <v>153</v>
      </c>
      <c r="C94" t="s">
        <v>74</v>
      </c>
      <c r="D94" t="s">
        <v>355</v>
      </c>
      <c r="E94" t="s">
        <v>354</v>
      </c>
    </row>
    <row r="95" spans="1:5" x14ac:dyDescent="0.25">
      <c r="A95">
        <v>4411</v>
      </c>
      <c r="B95" t="s">
        <v>153</v>
      </c>
      <c r="C95" t="s">
        <v>75</v>
      </c>
      <c r="D95" t="s">
        <v>357</v>
      </c>
      <c r="E95" t="s">
        <v>356</v>
      </c>
    </row>
    <row r="96" spans="1:5" x14ac:dyDescent="0.25">
      <c r="A96">
        <v>4412</v>
      </c>
      <c r="B96" t="s">
        <v>153</v>
      </c>
      <c r="C96" t="s">
        <v>76</v>
      </c>
      <c r="D96" t="s">
        <v>359</v>
      </c>
      <c r="E96" t="s">
        <v>358</v>
      </c>
    </row>
    <row r="97" spans="1:5" x14ac:dyDescent="0.25">
      <c r="A97">
        <v>4413</v>
      </c>
      <c r="B97" t="s">
        <v>153</v>
      </c>
      <c r="C97" t="s">
        <v>124</v>
      </c>
      <c r="D97" t="s">
        <v>457</v>
      </c>
      <c r="E97" t="s">
        <v>456</v>
      </c>
    </row>
    <row r="98" spans="1:5" x14ac:dyDescent="0.25">
      <c r="A98">
        <v>4414</v>
      </c>
      <c r="B98" t="s">
        <v>153</v>
      </c>
      <c r="C98" t="s">
        <v>148</v>
      </c>
      <c r="D98" t="s">
        <v>505</v>
      </c>
      <c r="E98" t="s">
        <v>504</v>
      </c>
    </row>
    <row r="99" spans="1:5" x14ac:dyDescent="0.25">
      <c r="A99">
        <v>4501</v>
      </c>
      <c r="B99" t="s">
        <v>158</v>
      </c>
      <c r="C99" t="s">
        <v>14</v>
      </c>
      <c r="D99" t="s">
        <v>219</v>
      </c>
      <c r="E99" t="s">
        <v>234</v>
      </c>
    </row>
    <row r="100" spans="1:5" x14ac:dyDescent="0.25">
      <c r="A100">
        <v>4502</v>
      </c>
      <c r="B100" t="s">
        <v>158</v>
      </c>
      <c r="C100" t="s">
        <v>58</v>
      </c>
      <c r="D100" t="s">
        <v>323</v>
      </c>
      <c r="E100" t="s">
        <v>322</v>
      </c>
    </row>
    <row r="101" spans="1:5" x14ac:dyDescent="0.25">
      <c r="A101">
        <v>4503</v>
      </c>
      <c r="B101" t="s">
        <v>158</v>
      </c>
      <c r="C101" t="s">
        <v>61</v>
      </c>
      <c r="D101" t="s">
        <v>329</v>
      </c>
      <c r="E101" t="s">
        <v>328</v>
      </c>
    </row>
    <row r="102" spans="1:5" x14ac:dyDescent="0.25">
      <c r="A102">
        <v>4504</v>
      </c>
      <c r="B102" t="s">
        <v>158</v>
      </c>
      <c r="C102" t="s">
        <v>80</v>
      </c>
      <c r="D102" t="s">
        <v>367</v>
      </c>
      <c r="E102" t="s">
        <v>366</v>
      </c>
    </row>
    <row r="103" spans="1:5" x14ac:dyDescent="0.25">
      <c r="A103">
        <v>4505</v>
      </c>
      <c r="B103" t="s">
        <v>158</v>
      </c>
      <c r="C103" t="s">
        <v>98</v>
      </c>
      <c r="D103" t="s">
        <v>402</v>
      </c>
      <c r="E103" t="s">
        <v>401</v>
      </c>
    </row>
    <row r="104" spans="1:5" x14ac:dyDescent="0.25">
      <c r="A104">
        <v>4506</v>
      </c>
      <c r="B104" t="s">
        <v>158</v>
      </c>
      <c r="C104" t="s">
        <v>151</v>
      </c>
      <c r="D104" t="s">
        <v>511</v>
      </c>
      <c r="E104" t="s">
        <v>510</v>
      </c>
    </row>
    <row r="105" spans="1:5" x14ac:dyDescent="0.25">
      <c r="A105">
        <v>4601</v>
      </c>
      <c r="B105" t="s">
        <v>194</v>
      </c>
      <c r="C105" t="s">
        <v>121</v>
      </c>
      <c r="D105" t="s">
        <v>450</v>
      </c>
      <c r="E105" t="s">
        <v>451</v>
      </c>
    </row>
    <row r="106" spans="1:5" x14ac:dyDescent="0.25">
      <c r="A106">
        <v>4701</v>
      </c>
      <c r="B106" t="s">
        <v>178</v>
      </c>
      <c r="C106" t="s">
        <v>62</v>
      </c>
      <c r="D106" t="s">
        <v>331</v>
      </c>
      <c r="E106" t="s">
        <v>330</v>
      </c>
    </row>
    <row r="107" spans="1:5" x14ac:dyDescent="0.25">
      <c r="A107">
        <v>4801</v>
      </c>
      <c r="B107" t="s">
        <v>164</v>
      </c>
      <c r="C107" t="s">
        <v>21</v>
      </c>
      <c r="D107" t="s">
        <v>248</v>
      </c>
      <c r="E107" t="s">
        <v>249</v>
      </c>
    </row>
    <row r="108" spans="1:5" x14ac:dyDescent="0.25">
      <c r="A108">
        <v>4802</v>
      </c>
      <c r="B108" t="s">
        <v>164</v>
      </c>
      <c r="C108" t="s">
        <v>30</v>
      </c>
      <c r="D108" t="s">
        <v>266</v>
      </c>
      <c r="E108" t="s">
        <v>265</v>
      </c>
    </row>
    <row r="109" spans="1:5" x14ac:dyDescent="0.25">
      <c r="A109">
        <v>4803</v>
      </c>
      <c r="B109" t="s">
        <v>164</v>
      </c>
      <c r="C109" t="s">
        <v>41</v>
      </c>
      <c r="D109" t="s">
        <v>289</v>
      </c>
      <c r="E109" t="s">
        <v>288</v>
      </c>
    </row>
    <row r="110" spans="1:5" x14ac:dyDescent="0.25">
      <c r="A110">
        <v>4804</v>
      </c>
      <c r="B110" t="s">
        <v>164</v>
      </c>
      <c r="C110" t="s">
        <v>63</v>
      </c>
      <c r="D110" t="s">
        <v>332</v>
      </c>
      <c r="E110" t="s">
        <v>333</v>
      </c>
    </row>
    <row r="111" spans="1:5" x14ac:dyDescent="0.25">
      <c r="A111">
        <v>4805</v>
      </c>
      <c r="B111" t="s">
        <v>164</v>
      </c>
      <c r="C111" t="s">
        <v>64</v>
      </c>
      <c r="D111" t="s">
        <v>335</v>
      </c>
      <c r="E111" t="s">
        <v>334</v>
      </c>
    </row>
    <row r="112" spans="1:5" x14ac:dyDescent="0.25">
      <c r="A112">
        <v>4806</v>
      </c>
      <c r="B112" t="s">
        <v>164</v>
      </c>
      <c r="C112" t="s">
        <v>71</v>
      </c>
      <c r="D112" t="s">
        <v>349</v>
      </c>
      <c r="E112" t="s">
        <v>348</v>
      </c>
    </row>
    <row r="113" spans="1:5" x14ac:dyDescent="0.25">
      <c r="A113">
        <v>4807</v>
      </c>
      <c r="B113" t="s">
        <v>164</v>
      </c>
      <c r="C113" t="s">
        <v>122</v>
      </c>
      <c r="D113" t="s">
        <v>452</v>
      </c>
      <c r="E113" t="s">
        <v>453</v>
      </c>
    </row>
    <row r="114" spans="1:5" x14ac:dyDescent="0.25">
      <c r="A114">
        <v>4901</v>
      </c>
      <c r="B114" t="s">
        <v>179</v>
      </c>
      <c r="C114" t="s">
        <v>65</v>
      </c>
      <c r="D114" t="s">
        <v>336</v>
      </c>
      <c r="E114" t="s">
        <v>337</v>
      </c>
    </row>
    <row r="115" spans="1:5" x14ac:dyDescent="0.25">
      <c r="A115">
        <v>4902</v>
      </c>
      <c r="B115" t="s">
        <v>179</v>
      </c>
      <c r="C115" t="s">
        <v>70</v>
      </c>
      <c r="D115" t="s">
        <v>346</v>
      </c>
      <c r="E115" t="s">
        <v>347</v>
      </c>
    </row>
    <row r="116" spans="1:5" x14ac:dyDescent="0.25">
      <c r="A116">
        <v>4903</v>
      </c>
      <c r="B116" t="s">
        <v>179</v>
      </c>
      <c r="C116" t="s">
        <v>85</v>
      </c>
      <c r="D116" t="s">
        <v>376</v>
      </c>
      <c r="E116" t="s">
        <v>377</v>
      </c>
    </row>
    <row r="117" spans="1:5" x14ac:dyDescent="0.25">
      <c r="A117">
        <v>4904</v>
      </c>
      <c r="B117" t="s">
        <v>179</v>
      </c>
      <c r="C117" t="s">
        <v>123</v>
      </c>
      <c r="D117" t="s">
        <v>455</v>
      </c>
      <c r="E117" t="s">
        <v>454</v>
      </c>
    </row>
    <row r="118" spans="1:5" x14ac:dyDescent="0.25">
      <c r="A118">
        <v>5001</v>
      </c>
      <c r="B118" t="s">
        <v>181</v>
      </c>
      <c r="C118" t="s">
        <v>81</v>
      </c>
      <c r="D118" t="s">
        <v>369</v>
      </c>
      <c r="E118" t="s">
        <v>368</v>
      </c>
    </row>
    <row r="119" spans="1:5" x14ac:dyDescent="0.25">
      <c r="A119">
        <v>5101</v>
      </c>
      <c r="B119" t="s">
        <v>177</v>
      </c>
      <c r="C119" t="s">
        <v>51</v>
      </c>
      <c r="D119" t="s">
        <v>308</v>
      </c>
      <c r="E119" t="s">
        <v>309</v>
      </c>
    </row>
    <row r="120" spans="1:5" x14ac:dyDescent="0.25">
      <c r="A120">
        <v>5102</v>
      </c>
      <c r="B120" t="s">
        <v>177</v>
      </c>
      <c r="C120" t="s">
        <v>127</v>
      </c>
      <c r="D120" t="s">
        <v>460</v>
      </c>
      <c r="E120" t="s">
        <v>461</v>
      </c>
    </row>
    <row r="121" spans="1:5" x14ac:dyDescent="0.25">
      <c r="A121">
        <v>5103</v>
      </c>
      <c r="B121" t="s">
        <v>177</v>
      </c>
      <c r="C121" t="s">
        <v>126</v>
      </c>
      <c r="D121" t="s">
        <v>463</v>
      </c>
      <c r="E121" t="s">
        <v>462</v>
      </c>
    </row>
    <row r="122" spans="1:5" x14ac:dyDescent="0.25">
      <c r="A122">
        <v>5201</v>
      </c>
      <c r="B122" t="s">
        <v>195</v>
      </c>
      <c r="C122" t="s">
        <v>128</v>
      </c>
      <c r="D122" t="s">
        <v>465</v>
      </c>
      <c r="E122" t="s">
        <v>464</v>
      </c>
    </row>
    <row r="123" spans="1:5" x14ac:dyDescent="0.25">
      <c r="A123">
        <v>5301</v>
      </c>
      <c r="B123" t="s">
        <v>165</v>
      </c>
      <c r="C123" t="s">
        <v>23</v>
      </c>
      <c r="D123" t="s">
        <v>252</v>
      </c>
      <c r="E123" t="s">
        <v>252</v>
      </c>
    </row>
    <row r="124" spans="1:5" x14ac:dyDescent="0.25">
      <c r="A124">
        <v>5302</v>
      </c>
      <c r="B124" t="s">
        <v>165</v>
      </c>
      <c r="C124" t="s">
        <v>52</v>
      </c>
      <c r="D124" t="s">
        <v>311</v>
      </c>
      <c r="E124" t="s">
        <v>310</v>
      </c>
    </row>
    <row r="125" spans="1:5" x14ac:dyDescent="0.25">
      <c r="A125">
        <v>5303</v>
      </c>
      <c r="B125" t="s">
        <v>165</v>
      </c>
      <c r="C125" t="s">
        <v>129</v>
      </c>
      <c r="D125" t="s">
        <v>467</v>
      </c>
      <c r="E125" t="s">
        <v>466</v>
      </c>
    </row>
    <row r="126" spans="1:5" x14ac:dyDescent="0.25">
      <c r="A126">
        <v>5304</v>
      </c>
      <c r="B126" t="s">
        <v>165</v>
      </c>
      <c r="C126" t="s">
        <v>141</v>
      </c>
      <c r="D126" t="s">
        <v>491</v>
      </c>
      <c r="E126" t="s">
        <v>490</v>
      </c>
    </row>
    <row r="127" spans="1:5" x14ac:dyDescent="0.25">
      <c r="A127">
        <v>5401</v>
      </c>
      <c r="B127" t="s">
        <v>154</v>
      </c>
      <c r="C127" t="s">
        <v>11</v>
      </c>
      <c r="D127" t="s">
        <v>215</v>
      </c>
      <c r="E127" t="s">
        <v>230</v>
      </c>
    </row>
    <row r="128" spans="1:5" x14ac:dyDescent="0.25">
      <c r="A128">
        <v>5402</v>
      </c>
      <c r="B128" t="s">
        <v>154</v>
      </c>
      <c r="C128" t="s">
        <v>48</v>
      </c>
      <c r="D128" t="s">
        <v>303</v>
      </c>
      <c r="E128" t="s">
        <v>302</v>
      </c>
    </row>
    <row r="129" spans="1:5" x14ac:dyDescent="0.25">
      <c r="A129">
        <v>5403</v>
      </c>
      <c r="B129" t="s">
        <v>154</v>
      </c>
      <c r="C129" t="s">
        <v>77</v>
      </c>
      <c r="D129" t="s">
        <v>361</v>
      </c>
      <c r="E129" t="s">
        <v>360</v>
      </c>
    </row>
    <row r="130" spans="1:5" x14ac:dyDescent="0.25">
      <c r="A130">
        <v>5404</v>
      </c>
      <c r="B130" t="s">
        <v>154</v>
      </c>
      <c r="C130" t="s">
        <v>78</v>
      </c>
      <c r="D130" t="s">
        <v>363</v>
      </c>
      <c r="E130" t="s">
        <v>362</v>
      </c>
    </row>
    <row r="131" spans="1:5" x14ac:dyDescent="0.25">
      <c r="A131">
        <v>5405</v>
      </c>
      <c r="B131" t="s">
        <v>154</v>
      </c>
      <c r="C131" t="s">
        <v>79</v>
      </c>
      <c r="D131" t="s">
        <v>365</v>
      </c>
      <c r="E131" t="s">
        <v>364</v>
      </c>
    </row>
    <row r="132" spans="1:5" x14ac:dyDescent="0.25">
      <c r="A132">
        <v>5406</v>
      </c>
      <c r="B132" t="s">
        <v>154</v>
      </c>
      <c r="C132" t="s">
        <v>130</v>
      </c>
      <c r="D132" t="s">
        <v>469</v>
      </c>
      <c r="E132" t="s">
        <v>468</v>
      </c>
    </row>
    <row r="133" spans="1:5" x14ac:dyDescent="0.25">
      <c r="A133">
        <v>5407</v>
      </c>
      <c r="B133" t="s">
        <v>154</v>
      </c>
      <c r="C133" t="s">
        <v>131</v>
      </c>
      <c r="D133" t="s">
        <v>471</v>
      </c>
      <c r="E133" t="s">
        <v>470</v>
      </c>
    </row>
    <row r="134" spans="1:5" x14ac:dyDescent="0.25">
      <c r="A134">
        <v>5408</v>
      </c>
      <c r="B134" t="s">
        <v>154</v>
      </c>
      <c r="C134" t="s">
        <v>133</v>
      </c>
      <c r="D134" t="s">
        <v>475</v>
      </c>
      <c r="E134" t="s">
        <v>474</v>
      </c>
    </row>
    <row r="135" spans="1:5" x14ac:dyDescent="0.25">
      <c r="A135">
        <v>5409</v>
      </c>
      <c r="B135" t="s">
        <v>154</v>
      </c>
      <c r="C135" t="s">
        <v>132</v>
      </c>
      <c r="D135" t="s">
        <v>472</v>
      </c>
      <c r="E135" t="s">
        <v>473</v>
      </c>
    </row>
    <row r="136" spans="1:5" x14ac:dyDescent="0.25">
      <c r="A136">
        <v>5410</v>
      </c>
      <c r="B136" t="s">
        <v>154</v>
      </c>
      <c r="C136" t="s">
        <v>134</v>
      </c>
      <c r="D136" t="s">
        <v>477</v>
      </c>
      <c r="E136" t="s">
        <v>476</v>
      </c>
    </row>
    <row r="137" spans="1:5" x14ac:dyDescent="0.25">
      <c r="A137">
        <v>5501</v>
      </c>
      <c r="B137" t="s">
        <v>196</v>
      </c>
      <c r="C137" t="s">
        <v>135</v>
      </c>
      <c r="D137" t="s">
        <v>479</v>
      </c>
      <c r="E137" t="s">
        <v>478</v>
      </c>
    </row>
    <row r="138" spans="1:5" x14ac:dyDescent="0.25">
      <c r="A138">
        <v>5601</v>
      </c>
      <c r="B138" t="s">
        <v>166</v>
      </c>
      <c r="C138" t="s">
        <v>24</v>
      </c>
      <c r="D138" t="s">
        <v>253</v>
      </c>
      <c r="E138" t="s">
        <v>254</v>
      </c>
    </row>
    <row r="139" spans="1:5" x14ac:dyDescent="0.25">
      <c r="A139">
        <v>5602</v>
      </c>
      <c r="B139" t="s">
        <v>166</v>
      </c>
      <c r="C139" t="s">
        <v>137</v>
      </c>
      <c r="D139" t="s">
        <v>483</v>
      </c>
      <c r="E139" t="s">
        <v>482</v>
      </c>
    </row>
    <row r="140" spans="1:5" x14ac:dyDescent="0.25">
      <c r="A140">
        <v>5603</v>
      </c>
      <c r="B140" t="s">
        <v>166</v>
      </c>
      <c r="C140" t="s">
        <v>142</v>
      </c>
      <c r="D140" t="s">
        <v>492</v>
      </c>
      <c r="E140" t="s">
        <v>493</v>
      </c>
    </row>
    <row r="141" spans="1:5" x14ac:dyDescent="0.25">
      <c r="A141">
        <v>5604</v>
      </c>
      <c r="B141" t="s">
        <v>166</v>
      </c>
      <c r="C141" t="s">
        <v>143</v>
      </c>
      <c r="D141" t="s">
        <v>495</v>
      </c>
      <c r="E141" t="s">
        <v>494</v>
      </c>
    </row>
    <row r="142" spans="1:5" x14ac:dyDescent="0.25">
      <c r="A142">
        <v>5701</v>
      </c>
      <c r="B142" t="s">
        <v>197</v>
      </c>
      <c r="C142" t="s">
        <v>136</v>
      </c>
      <c r="D142" t="s">
        <v>480</v>
      </c>
      <c r="E142" t="s">
        <v>481</v>
      </c>
    </row>
    <row r="143" spans="1:5" x14ac:dyDescent="0.25">
      <c r="A143">
        <v>5801</v>
      </c>
      <c r="B143" t="s">
        <v>198</v>
      </c>
      <c r="C143" t="s">
        <v>138</v>
      </c>
      <c r="D143" t="s">
        <v>485</v>
      </c>
      <c r="E143" t="s">
        <v>484</v>
      </c>
    </row>
    <row r="144" spans="1:5" x14ac:dyDescent="0.25">
      <c r="A144">
        <v>5802</v>
      </c>
      <c r="B144" t="s">
        <v>198</v>
      </c>
      <c r="C144" t="s">
        <v>145</v>
      </c>
      <c r="D144" t="s">
        <v>499</v>
      </c>
      <c r="E144" t="s">
        <v>498</v>
      </c>
    </row>
    <row r="145" spans="1:5" x14ac:dyDescent="0.25">
      <c r="A145">
        <v>5901</v>
      </c>
      <c r="B145" t="s">
        <v>176</v>
      </c>
      <c r="C145" t="s">
        <v>50</v>
      </c>
      <c r="D145" t="s">
        <v>306</v>
      </c>
      <c r="E145" t="s">
        <v>307</v>
      </c>
    </row>
    <row r="146" spans="1:5" x14ac:dyDescent="0.25">
      <c r="A146">
        <v>5902</v>
      </c>
      <c r="B146" t="s">
        <v>176</v>
      </c>
      <c r="C146" t="s">
        <v>139</v>
      </c>
      <c r="D146" t="s">
        <v>487</v>
      </c>
      <c r="E146" t="s">
        <v>486</v>
      </c>
    </row>
    <row r="147" spans="1:5" x14ac:dyDescent="0.25">
      <c r="A147">
        <v>6001</v>
      </c>
      <c r="B147" t="s">
        <v>174</v>
      </c>
      <c r="C147" t="s">
        <v>46</v>
      </c>
      <c r="D147" t="s">
        <v>299</v>
      </c>
      <c r="E147" t="s">
        <v>298</v>
      </c>
    </row>
    <row r="148" spans="1:5" x14ac:dyDescent="0.25">
      <c r="A148">
        <v>6002</v>
      </c>
      <c r="B148" t="s">
        <v>174</v>
      </c>
      <c r="C148" t="s">
        <v>149</v>
      </c>
      <c r="D148" t="s">
        <v>507</v>
      </c>
      <c r="E148" t="s">
        <v>506</v>
      </c>
    </row>
  </sheetData>
  <hyperlinks>
    <hyperlink ref="D85" r:id="rId1"/>
    <hyperlink ref="D24" r:id="rId2"/>
    <hyperlink ref="E87" r:id="rId3"/>
    <hyperlink ref="E79" r:id="rId4"/>
    <hyperlink ref="E123" r:id="rId5"/>
    <hyperlink ref="E108" r:id="rId6"/>
    <hyperlink ref="D22" r:id="rId7"/>
    <hyperlink ref="D48" r:id="rId8"/>
    <hyperlink ref="D39" r:id="rId9"/>
    <hyperlink ref="D111" r:id="rId10"/>
    <hyperlink ref="E129" r:id="rId11"/>
    <hyperlink ref="D15" r:id="rId12"/>
    <hyperlink ref="D42" r:id="rId13"/>
    <hyperlink ref="E17" r:id="rId14"/>
    <hyperlink ref="D46" r:id="rId15"/>
    <hyperlink ref="D84" r:id="rId16"/>
    <hyperlink ref="E82" r:id="rId17"/>
    <hyperlink ref="D140" r:id="rId18"/>
    <hyperlink ref="D69" r:id="rId19"/>
    <hyperlink ref="E63" r:id="rId20"/>
  </hyperlinks>
  <pageMargins left="0.7" right="0.7" top="0.75" bottom="0.75" header="0.3" footer="0.3"/>
  <pageSetup orientation="portrait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AAMC</vt:lpstr>
      <vt:lpstr>Web Links - Do not remove</vt:lpstr>
    </vt:vector>
  </TitlesOfParts>
  <Company>Harvard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OCS Reception</dc:creator>
  <cp:lastModifiedBy>Letizia, Katelyn</cp:lastModifiedBy>
  <dcterms:created xsi:type="dcterms:W3CDTF">2017-10-03T16:28:49Z</dcterms:created>
  <dcterms:modified xsi:type="dcterms:W3CDTF">2019-03-06T20:59:19Z</dcterms:modified>
</cp:coreProperties>
</file>